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24000" windowHeight="9735"/>
  </bookViews>
  <sheets>
    <sheet name="MAT. UT. Y EQ. MENORES" sheetId="11" r:id="rId1"/>
    <sheet name="MAT. Y UT. MENORES DE TEC. " sheetId="12" r:id="rId2"/>
    <sheet name="MAT. DE LIMP." sheetId="13" r:id="rId3"/>
    <sheet name="ARRENDAMIENTOS" sheetId="17" r:id="rId4"/>
    <sheet name="AGUA" sheetId="21" r:id="rId5"/>
    <sheet name="INTERNET" sheetId="22" r:id="rId6"/>
    <sheet name="LLANTAS" sheetId="14" r:id="rId7"/>
    <sheet name="SEGURO" sheetId="23" r:id="rId8"/>
    <sheet name="TOTALES" sheetId="20" r:id="rId9"/>
  </sheets>
  <definedNames>
    <definedName name="pdas" localSheetId="4">#REF!</definedName>
    <definedName name="pdas" localSheetId="5">#REF!</definedName>
    <definedName name="pdas" localSheetId="7">#REF!</definedName>
    <definedName name="pdas">#REF!</definedName>
    <definedName name="urs" localSheetId="4">#REF!</definedName>
    <definedName name="urs" localSheetId="5">#REF!</definedName>
    <definedName name="urs" localSheetId="7">#REF!</definedName>
    <definedName name="urs">#REF!</definedName>
  </definedNames>
  <calcPr calcId="162913"/>
</workbook>
</file>

<file path=xl/calcChain.xml><?xml version="1.0" encoding="utf-8"?>
<calcChain xmlns="http://schemas.openxmlformats.org/spreadsheetml/2006/main">
  <c r="D11" i="20" l="1"/>
  <c r="D10" i="20"/>
  <c r="D9" i="20"/>
  <c r="D8" i="20"/>
  <c r="D4" i="20"/>
  <c r="K50" i="23"/>
  <c r="K46" i="23"/>
  <c r="K47" i="23"/>
  <c r="K48" i="23"/>
  <c r="K49" i="23"/>
  <c r="K45" i="23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6" i="14"/>
  <c r="T6" i="14"/>
  <c r="U6" i="14" s="1"/>
  <c r="F7" i="14" s="1"/>
  <c r="T7" i="14"/>
  <c r="U7" i="14" s="1"/>
  <c r="F8" i="14" s="1"/>
  <c r="T8" i="14"/>
  <c r="U8" i="14" s="1"/>
  <c r="F9" i="14" s="1"/>
  <c r="T9" i="14"/>
  <c r="U9" i="14" s="1"/>
  <c r="F10" i="14" s="1"/>
  <c r="T10" i="14"/>
  <c r="U10" i="14" s="1"/>
  <c r="F11" i="14" s="1"/>
  <c r="T11" i="14"/>
  <c r="U11" i="14" s="1"/>
  <c r="F12" i="14" s="1"/>
  <c r="T12" i="14"/>
  <c r="U12" i="14" s="1"/>
  <c r="F13" i="14" s="1"/>
  <c r="T13" i="14"/>
  <c r="U13" i="14" s="1"/>
  <c r="F14" i="14" s="1"/>
  <c r="T14" i="14"/>
  <c r="U14" i="14" s="1"/>
  <c r="F15" i="14" s="1"/>
  <c r="T15" i="14"/>
  <c r="U15" i="14" s="1"/>
  <c r="F16" i="14" s="1"/>
  <c r="T16" i="14"/>
  <c r="U16" i="14" s="1"/>
  <c r="F17" i="14" s="1"/>
  <c r="T17" i="14"/>
  <c r="U17" i="14" s="1"/>
  <c r="F18" i="14" s="1"/>
  <c r="T18" i="14"/>
  <c r="U18" i="14" s="1"/>
  <c r="F19" i="14" s="1"/>
  <c r="T19" i="14"/>
  <c r="U19" i="14" s="1"/>
  <c r="F20" i="14" s="1"/>
  <c r="T20" i="14"/>
  <c r="U20" i="14" s="1"/>
  <c r="F21" i="14" s="1"/>
  <c r="T21" i="14"/>
  <c r="U21" i="14" s="1"/>
  <c r="F22" i="14" s="1"/>
  <c r="T22" i="14"/>
  <c r="U22" i="14" s="1"/>
  <c r="F23" i="14" s="1"/>
  <c r="T23" i="14"/>
  <c r="U23" i="14" s="1"/>
  <c r="F24" i="14" s="1"/>
  <c r="T24" i="14"/>
  <c r="U24" i="14" s="1"/>
  <c r="F25" i="14" s="1"/>
  <c r="T25" i="14"/>
  <c r="U25" i="14" s="1"/>
  <c r="F26" i="14" s="1"/>
  <c r="T26" i="14"/>
  <c r="U26" i="14" s="1"/>
  <c r="T5" i="14"/>
  <c r="S27" i="14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3" i="23"/>
  <c r="G52" i="23"/>
  <c r="G23" i="22"/>
  <c r="H2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3" i="22"/>
  <c r="K23" i="22"/>
  <c r="L23" i="22"/>
  <c r="M23" i="22"/>
  <c r="N23" i="22"/>
  <c r="O23" i="22"/>
  <c r="P23" i="22"/>
  <c r="Q23" i="22"/>
  <c r="J23" i="22"/>
  <c r="I23" i="22"/>
  <c r="F23" i="22"/>
  <c r="G14" i="21"/>
  <c r="F14" i="21"/>
  <c r="G7" i="21"/>
  <c r="G8" i="21"/>
  <c r="G9" i="21"/>
  <c r="G10" i="21"/>
  <c r="H10" i="21" s="1"/>
  <c r="G11" i="21"/>
  <c r="G6" i="21"/>
  <c r="F5" i="21"/>
  <c r="I14" i="21"/>
  <c r="J13" i="21"/>
  <c r="K13" i="21" s="1"/>
  <c r="J12" i="21"/>
  <c r="K12" i="21" s="1"/>
  <c r="J11" i="21"/>
  <c r="K11" i="21" s="1"/>
  <c r="H11" i="21"/>
  <c r="J10" i="21"/>
  <c r="K10" i="21" s="1"/>
  <c r="J9" i="21"/>
  <c r="K9" i="21" s="1"/>
  <c r="H9" i="21"/>
  <c r="K8" i="21"/>
  <c r="K7" i="21"/>
  <c r="J7" i="21"/>
  <c r="H7" i="21"/>
  <c r="K6" i="21"/>
  <c r="J6" i="21"/>
  <c r="H6" i="21"/>
  <c r="K5" i="21"/>
  <c r="J5" i="21"/>
  <c r="H5" i="21"/>
  <c r="H37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6" i="17"/>
  <c r="H7" i="17"/>
  <c r="H8" i="17"/>
  <c r="H9" i="17"/>
  <c r="H10" i="17"/>
  <c r="H11" i="17"/>
  <c r="H12" i="17"/>
  <c r="H13" i="17"/>
  <c r="H14" i="17"/>
  <c r="G15" i="13"/>
  <c r="H15" i="13"/>
  <c r="E14" i="13"/>
  <c r="F15" i="13"/>
  <c r="E13" i="13"/>
  <c r="E4" i="13"/>
  <c r="E5" i="13"/>
  <c r="E6" i="13"/>
  <c r="E7" i="13"/>
  <c r="E8" i="13"/>
  <c r="E9" i="13"/>
  <c r="E10" i="13"/>
  <c r="E11" i="13"/>
  <c r="E12" i="13"/>
  <c r="E3" i="13"/>
  <c r="T27" i="14" l="1"/>
  <c r="U5" i="14"/>
  <c r="F52" i="23"/>
  <c r="E23" i="22"/>
  <c r="J14" i="21"/>
  <c r="H14" i="21"/>
  <c r="K14" i="21"/>
  <c r="E15" i="13"/>
  <c r="H15" i="12"/>
  <c r="E14" i="12"/>
  <c r="G15" i="12"/>
  <c r="F15" i="12"/>
  <c r="E13" i="12"/>
  <c r="E5" i="12"/>
  <c r="E6" i="12"/>
  <c r="E7" i="12"/>
  <c r="E8" i="12"/>
  <c r="E9" i="12"/>
  <c r="E10" i="12"/>
  <c r="E11" i="12"/>
  <c r="E12" i="12"/>
  <c r="E4" i="12"/>
  <c r="E3" i="12"/>
  <c r="F6" i="14" l="1"/>
  <c r="U27" i="14"/>
  <c r="E15" i="12"/>
  <c r="E4" i="11"/>
  <c r="E5" i="11"/>
  <c r="E6" i="11"/>
  <c r="E7" i="11"/>
  <c r="E8" i="11"/>
  <c r="E9" i="11"/>
  <c r="E10" i="11"/>
  <c r="E11" i="11"/>
  <c r="E12" i="11"/>
  <c r="E13" i="11"/>
  <c r="E14" i="11"/>
  <c r="E15" i="11"/>
  <c r="E3" i="11"/>
  <c r="E16" i="11" l="1"/>
  <c r="H16" i="11"/>
  <c r="G16" i="11"/>
  <c r="F16" i="11"/>
  <c r="K13" i="14" l="1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7" i="14"/>
  <c r="K8" i="14"/>
  <c r="K9" i="14"/>
  <c r="K10" i="14"/>
  <c r="K11" i="14"/>
  <c r="K12" i="14"/>
  <c r="K6" i="14"/>
  <c r="I26" i="14"/>
  <c r="I25" i="14"/>
  <c r="I24" i="14"/>
  <c r="I23" i="14"/>
  <c r="I22" i="14"/>
  <c r="I21" i="14"/>
  <c r="I20" i="14"/>
  <c r="I19" i="14"/>
  <c r="I16" i="14"/>
  <c r="G22" i="14"/>
  <c r="G16" i="14"/>
  <c r="L26" i="14" l="1"/>
  <c r="L25" i="14"/>
  <c r="L23" i="14"/>
  <c r="L22" i="14"/>
  <c r="L21" i="14"/>
  <c r="L19" i="14"/>
  <c r="L16" i="14"/>
  <c r="L20" i="14"/>
  <c r="L24" i="14"/>
  <c r="K27" i="14"/>
  <c r="G26" i="14"/>
  <c r="G25" i="14"/>
  <c r="G24" i="14"/>
  <c r="G23" i="14"/>
  <c r="D27" i="14"/>
  <c r="G21" i="14"/>
  <c r="G20" i="14"/>
  <c r="G19" i="14"/>
  <c r="D6" i="20" l="1"/>
  <c r="D5" i="20"/>
  <c r="U8" i="17" l="1"/>
  <c r="J37" i="17" l="1"/>
  <c r="K37" i="17"/>
  <c r="L37" i="17"/>
  <c r="M37" i="17"/>
  <c r="N37" i="17"/>
  <c r="O37" i="17"/>
  <c r="P37" i="17"/>
  <c r="Q37" i="17"/>
  <c r="R37" i="17"/>
  <c r="S37" i="17"/>
  <c r="T37" i="17"/>
  <c r="I37" i="17"/>
  <c r="H5" i="17"/>
  <c r="G37" i="17"/>
  <c r="U5" i="17" l="1"/>
  <c r="G6" i="14"/>
  <c r="I7" i="14"/>
  <c r="L7" i="14" s="1"/>
  <c r="I8" i="14"/>
  <c r="L8" i="14" s="1"/>
  <c r="I9" i="14"/>
  <c r="I10" i="14"/>
  <c r="L10" i="14" s="1"/>
  <c r="I11" i="14"/>
  <c r="L11" i="14" s="1"/>
  <c r="I12" i="14"/>
  <c r="L12" i="14" s="1"/>
  <c r="I13" i="14"/>
  <c r="L13" i="14" s="1"/>
  <c r="I14" i="14"/>
  <c r="L14" i="14" s="1"/>
  <c r="I15" i="14"/>
  <c r="L15" i="14" s="1"/>
  <c r="I17" i="14"/>
  <c r="L17" i="14" s="1"/>
  <c r="I18" i="14"/>
  <c r="L18" i="14" s="1"/>
  <c r="I6" i="14"/>
  <c r="L6" i="14" s="1"/>
  <c r="G7" i="14"/>
  <c r="G8" i="14"/>
  <c r="G9" i="14"/>
  <c r="G10" i="14"/>
  <c r="G11" i="14"/>
  <c r="G12" i="14"/>
  <c r="G13" i="14"/>
  <c r="G14" i="14"/>
  <c r="G15" i="14"/>
  <c r="G17" i="14"/>
  <c r="G18" i="14"/>
  <c r="I27" i="14" l="1"/>
  <c r="L27" i="14" s="1"/>
  <c r="L9" i="14"/>
  <c r="G27" i="14"/>
  <c r="D7" i="20" l="1"/>
  <c r="U13" i="17"/>
  <c r="U6" i="17"/>
  <c r="U11" i="17"/>
  <c r="U10" i="17"/>
  <c r="U7" i="17"/>
  <c r="U12" i="17"/>
  <c r="U37" i="17" l="1"/>
  <c r="D12" i="20" l="1"/>
</calcChain>
</file>

<file path=xl/sharedStrings.xml><?xml version="1.0" encoding="utf-8"?>
<sst xmlns="http://schemas.openxmlformats.org/spreadsheetml/2006/main" count="538" uniqueCount="222">
  <si>
    <t>TOTAL</t>
  </si>
  <si>
    <t>12</t>
  </si>
  <si>
    <t>USO O DESTINO/UNIDAD ADMINISTRATIVA</t>
  </si>
  <si>
    <t xml:space="preserve">SECRETARIA GENERAL DE GOBIERNO </t>
  </si>
  <si>
    <t>ABRIL</t>
  </si>
  <si>
    <t>SUBSECRETARIA GENERAL DE GOBIERNO</t>
  </si>
  <si>
    <t>SUBSECRETARIA DE ASUNTOS JURIDICOS</t>
  </si>
  <si>
    <t xml:space="preserve">TOTAL </t>
  </si>
  <si>
    <t xml:space="preserve">PROGRAMADO ANUAL </t>
  </si>
  <si>
    <t xml:space="preserve">ENERO </t>
  </si>
  <si>
    <t>JULIO</t>
  </si>
  <si>
    <t>OCTUBRE</t>
  </si>
  <si>
    <t>COORDINACION GENERAL ADMINISTRATIVA</t>
  </si>
  <si>
    <t>DIRECCION DE ESTUDIOS SOCIOPOLITICOS</t>
  </si>
  <si>
    <t xml:space="preserve">CONSEJO ESTATAL DE POBLACION </t>
  </si>
  <si>
    <t xml:space="preserve">DIRECCION ESTATAL DE PROTECCION CIVIL </t>
  </si>
  <si>
    <t>SUBSECRETARIA DE ASUNTOS JURIDICOS (TRAMITES REGISTRALES)</t>
  </si>
  <si>
    <t xml:space="preserve">CONCEPTO </t>
  </si>
  <si>
    <t>UNIDAD DE MEDIDA</t>
  </si>
  <si>
    <t>ENERO COSTO</t>
  </si>
  <si>
    <t>JUNIO COSTO</t>
  </si>
  <si>
    <t>NEUMATICOS Y CAMARAS</t>
  </si>
  <si>
    <t>LLANTAS</t>
  </si>
  <si>
    <t>NOMBRE DEL ARRENDADOR</t>
  </si>
  <si>
    <t>LOCALIDAD</t>
  </si>
  <si>
    <t>USO O DESTINO</t>
  </si>
  <si>
    <t>ANUAL COSTO</t>
  </si>
  <si>
    <t>TEPIC, NAY.</t>
  </si>
  <si>
    <t>APOYO LOGISTICO SRIA.GRAL. DE GOB.</t>
  </si>
  <si>
    <t>MARTHA JOSEFINA BERNAL CORTES</t>
  </si>
  <si>
    <t>ARCHIVO GENERAL DE NOTARIAS</t>
  </si>
  <si>
    <t xml:space="preserve">BEATRIZ E. AVENA PARDO </t>
  </si>
  <si>
    <t>DEFENSORIA DE OFICIO</t>
  </si>
  <si>
    <t>GABRIELA GONZALEZ ANGULO</t>
  </si>
  <si>
    <t>LETICIA QUIÑONES MARTINEZ</t>
  </si>
  <si>
    <t>ELBA YADIRA VALENZUELA HERNANDEZ</t>
  </si>
  <si>
    <t>MARIA ESPERANZA HERRERA LARA</t>
  </si>
  <si>
    <t>COMPOSTENA,NAY.</t>
  </si>
  <si>
    <t>TOTALES</t>
  </si>
  <si>
    <t xml:space="preserve">CENTRO DE COMPUTO </t>
  </si>
  <si>
    <t xml:space="preserve">ABRIL </t>
  </si>
  <si>
    <t xml:space="preserve">FEBRERO </t>
  </si>
  <si>
    <t xml:space="preserve">MARZO </t>
  </si>
  <si>
    <t xml:space="preserve">MAYO </t>
  </si>
  <si>
    <t xml:space="preserve">JUNIO </t>
  </si>
  <si>
    <t xml:space="preserve">JULIO </t>
  </si>
  <si>
    <t xml:space="preserve">AGOSTO </t>
  </si>
  <si>
    <t xml:space="preserve">SEP. </t>
  </si>
  <si>
    <t xml:space="preserve">OCTUBRE </t>
  </si>
  <si>
    <t xml:space="preserve">NOV.            </t>
  </si>
  <si>
    <t xml:space="preserve">DICIEMBRE </t>
  </si>
  <si>
    <t>ERNESTO GARCIA GUTIERREZ</t>
  </si>
  <si>
    <t>INSTITUTO PARA LA ATENCIÓN DE LOS PUEBLOS Y COMUNIDADES INDÍGENAS</t>
  </si>
  <si>
    <t xml:space="preserve">DIRECCION DE PERIODICO OFICIAL </t>
  </si>
  <si>
    <t>OFICINAS DE LA SUBSECRETARIA DE ASUNTOS JURIDICOS Y ALMACEN DEL DEPTO. DE RECURSOS MATERIALES</t>
  </si>
  <si>
    <t xml:space="preserve">ARCHIVO GENERAL DEL ESTADO </t>
  </si>
  <si>
    <t>DIRECCION DE PROFESIONES Y ACTIVIDADES TECNICAS</t>
  </si>
  <si>
    <t xml:space="preserve">INSTITUTO DE LA DEFENSORIA DE OFICIO </t>
  </si>
  <si>
    <t xml:space="preserve">COSTO UNITARIO </t>
  </si>
  <si>
    <t xml:space="preserve">ANUAL </t>
  </si>
  <si>
    <t>LUIS ROBERTO CHAVEZ PADILLA</t>
  </si>
  <si>
    <t>SUBSECRETARIA DE DERECHOS HUMANOS</t>
  </si>
  <si>
    <t>MENSUALIDADES</t>
  </si>
  <si>
    <t>DIRECCION DE PROTECCION CIVIL</t>
  </si>
  <si>
    <t>DIRECCION DE REGISTRO CIVIL</t>
  </si>
  <si>
    <t>ARRENDAMIENTOS DE EDIFICIOS</t>
  </si>
  <si>
    <t>SECRETARIA GENERAL DE GOBIERNO</t>
  </si>
  <si>
    <t>U.R.</t>
  </si>
  <si>
    <t>INSTITUTO PARA LA ATENCION DE LOS PUEBLOS Y COMUNIDADES INDIGENAS</t>
  </si>
  <si>
    <t>TRIMESTRAL</t>
  </si>
  <si>
    <t>TRIMESTRE</t>
  </si>
  <si>
    <t>INSTITUTO PARA LA ATENCION DE LOS PUEBLIS Y COMUNIDADES INDIGENAS</t>
  </si>
  <si>
    <t>LLANTAS 175-70 R13</t>
  </si>
  <si>
    <t>LLANTAS 245/75 R16</t>
  </si>
  <si>
    <t>LLANTAS 245/70 R19.5</t>
  </si>
  <si>
    <t>LLANTAS 265/70 R 17</t>
  </si>
  <si>
    <t>LLANTAS 100/90 R19</t>
  </si>
  <si>
    <t>LLANTAS 150/70 R17</t>
  </si>
  <si>
    <t>LLANTAS 235/75 R15</t>
  </si>
  <si>
    <t>10</t>
  </si>
  <si>
    <t>20</t>
  </si>
  <si>
    <t>0</t>
  </si>
  <si>
    <t>2</t>
  </si>
  <si>
    <t>MATERIAL DE PAPELERIA</t>
  </si>
  <si>
    <t>CONSUMIBLES</t>
  </si>
  <si>
    <t>MATERIAL DE LIMPIEZA</t>
  </si>
  <si>
    <t>ARRENDAMIENTO DE EDIFICIO</t>
  </si>
  <si>
    <t>PRESUPUESTO ANUAL</t>
  </si>
  <si>
    <t>PARTIDA</t>
  </si>
  <si>
    <t xml:space="preserve">                                         PROGRAMA ANUAL DE MATERIALES, UTILES Y EQUIPOS MENORES DE OFICINA, EJERCICIO  2019   SECRETARIA GENERAL DE GOBIERNO</t>
  </si>
  <si>
    <t>DIRECCION GENERAL DE TRANSITO DEL ESTADO</t>
  </si>
  <si>
    <t>SUBSECRETARIA DE PARTICIPACION CIUDADANA</t>
  </si>
  <si>
    <t>FORTALECIMIENTO MUNICIPAL</t>
  </si>
  <si>
    <t>CUATRIMESTRE</t>
  </si>
  <si>
    <t>3</t>
  </si>
  <si>
    <t>AGOSTO</t>
  </si>
  <si>
    <t xml:space="preserve">                       PROGRAMA ANUAL DE MATERIALES, UTILES Y EQUIPOS MENORES DE TECNOLOGIAS DE LA INFORMACION Y COMUNICACIÓNES  EJERCICIO  2019   SECRETARIA GENERAL DE GOBIERNO</t>
  </si>
  <si>
    <t>REGISTRO CIVIL</t>
  </si>
  <si>
    <t>SUBSECRETARIA DE PARITICIPACION CIUDADANA</t>
  </si>
  <si>
    <t>DIRECCION GENERAL DE TRANSITO</t>
  </si>
  <si>
    <t xml:space="preserve">                                    PROGRAMA ANUAL DE MATERIAL DE LIMPIEZA EJERCICIO  2019   SECRETARIA GENERAL DE GOBIERNO</t>
  </si>
  <si>
    <t xml:space="preserve">                           PROGRAMA ANUAL DE ADQUISICIONES 2019  SECRETARIA GENERAL DE GOBIERNO</t>
  </si>
  <si>
    <t>HECTOR MANUEL BEJAR FONSECA</t>
  </si>
  <si>
    <t>JOSE MIGUEL CASTAÑEDA MEDINA</t>
  </si>
  <si>
    <t xml:space="preserve">JOSE GONZALEZ CARDENAS </t>
  </si>
  <si>
    <t xml:space="preserve">MARIA CRUZ PEREZ MACIEL </t>
  </si>
  <si>
    <t>GUILLERMO GUTIERREZ CABRERA</t>
  </si>
  <si>
    <t>ALEID CAROLINA PINEDA</t>
  </si>
  <si>
    <t>ESTHER ESPARZA PEREZ</t>
  </si>
  <si>
    <t xml:space="preserve">OSCAR HUMBERTO TOPETE DUEÑAS </t>
  </si>
  <si>
    <t>JUAN MANUEL LOPEZ DELGADO</t>
  </si>
  <si>
    <t>MATEO CERVANTES VILLAREAL</t>
  </si>
  <si>
    <t>MARIA RAFAELA MEDINA TEMBLADOR</t>
  </si>
  <si>
    <t>FRANCISCO AYALA NAVA</t>
  </si>
  <si>
    <t>GSATON BUGARIN GARCIA</t>
  </si>
  <si>
    <t>REPRESENTACION INMOBILIARIA GRD.</t>
  </si>
  <si>
    <t>JOSE GUADALUPE CABALLERO MOLINA</t>
  </si>
  <si>
    <t>RICARDO TORRES LOPEZ</t>
  </si>
  <si>
    <t>ROBERTO FELIPE OCHOA AYALA</t>
  </si>
  <si>
    <t>JOSE DE JESUS MERCADO LLAMAS</t>
  </si>
  <si>
    <t>JULIO ENRIQUE RAMOS GUZMAN</t>
  </si>
  <si>
    <t>MA. MARTHA VILLALVAZO MARTINEZ</t>
  </si>
  <si>
    <t>RAUL DE LA CRUZ NAVARRO</t>
  </si>
  <si>
    <t>MELESIO OCHOA PASTRANA</t>
  </si>
  <si>
    <t>MARIA GPE. XOCHITL MORALES LEDESMA</t>
  </si>
  <si>
    <t>ACAPONETA</t>
  </si>
  <si>
    <t>BAHIA DE BANDERAS</t>
  </si>
  <si>
    <t xml:space="preserve">XALISCO </t>
  </si>
  <si>
    <t>LAS VARAS</t>
  </si>
  <si>
    <t>COMPOSTELA</t>
  </si>
  <si>
    <t>VILLA- HGO.</t>
  </si>
  <si>
    <t>AHUACATLAN</t>
  </si>
  <si>
    <t>SAN PEDRO</t>
  </si>
  <si>
    <t>SAN JUAN</t>
  </si>
  <si>
    <t>SANITAGO</t>
  </si>
  <si>
    <t>ROSAMORADA</t>
  </si>
  <si>
    <t>SAMAO</t>
  </si>
  <si>
    <t>LA PEÑITA</t>
  </si>
  <si>
    <t>RUIZ</t>
  </si>
  <si>
    <t>JALCOCOTAN</t>
  </si>
  <si>
    <t>TUXPAN</t>
  </si>
  <si>
    <t>IXTLAN</t>
  </si>
  <si>
    <t>TECUALA</t>
  </si>
  <si>
    <t>MEZCALES</t>
  </si>
  <si>
    <t>SAN VICENTE</t>
  </si>
  <si>
    <t>HUAJICORI</t>
  </si>
  <si>
    <t>JALA</t>
  </si>
  <si>
    <t>DELEGACION DE TRANSITO DEL ESTADO</t>
  </si>
  <si>
    <t>NO.</t>
  </si>
  <si>
    <t xml:space="preserve">                             PROGRAMA ANUAL DE ADQUISICIONES 2019  SECRETARIA GENERAL DE GOBIERNO</t>
  </si>
  <si>
    <t>AGUA POTABLE</t>
  </si>
  <si>
    <t>DOMICILIO</t>
  </si>
  <si>
    <t>AV. JUAREZ 74</t>
  </si>
  <si>
    <t>ARCHIVO GENERAL DEL ESTADO</t>
  </si>
  <si>
    <t>1</t>
  </si>
  <si>
    <t>SAN LUIS 173 SUR</t>
  </si>
  <si>
    <t>DIRECCION DE NOTARIADO</t>
  </si>
  <si>
    <t xml:space="preserve">VERACRUZ 160 SUR </t>
  </si>
  <si>
    <t>ZACATECAS 135 SUR</t>
  </si>
  <si>
    <t>DEPARTAMENTO DE ASUNTOS LABORALES</t>
  </si>
  <si>
    <t>VERACRUZ 32</t>
  </si>
  <si>
    <t>DEFENSORIA DE OFICIO DEL AREA PENAL (AFUERA DE CERESO)</t>
  </si>
  <si>
    <t xml:space="preserve">BLVRD. TEPIC-XALISCO </t>
  </si>
  <si>
    <t>CHURUBUCO 156 COL. SANTA CECILIA</t>
  </si>
  <si>
    <t xml:space="preserve">                                    PROGRAMA ANUAL SERVICIOS DE INTERNET  2019   SECRETARIA GENERAL DE GOBIERNO</t>
  </si>
  <si>
    <t>APOYO LOGISTICO</t>
  </si>
  <si>
    <t>CENTRO DE COMPUTO (SGG)</t>
  </si>
  <si>
    <t>INSTITUTO PARA LA ATENCION Y ASUNTOS INDIGENAS</t>
  </si>
  <si>
    <t>DIRECCION DE ENLACE ADMINISTRATIVO</t>
  </si>
  <si>
    <t>DIRECCION DE REGITRO CIVIL</t>
  </si>
  <si>
    <t>DIRECCION DE REGISTRO CIVIL (CAJERO INTELIGENTE)</t>
  </si>
  <si>
    <t>PERIODICO OFICIAL</t>
  </si>
  <si>
    <t>RECURSOS GENERALES SERVICIOS GENERALES (SGG)</t>
  </si>
  <si>
    <t>DIRECCION DE TRANSITO Y TRANSPORTE</t>
  </si>
  <si>
    <t>MESES</t>
  </si>
  <si>
    <t>25</t>
  </si>
  <si>
    <t>JUNIO</t>
  </si>
  <si>
    <t>SEPTIEMBRE</t>
  </si>
  <si>
    <t>NOVIEMBRE</t>
  </si>
  <si>
    <t>DICIEMBRE</t>
  </si>
  <si>
    <t>FEBRERO</t>
  </si>
  <si>
    <t>MARZO</t>
  </si>
  <si>
    <t>S.G.G. DEFENSORIA DE OFICIO</t>
  </si>
  <si>
    <t>RECURSOS MATERIALES</t>
  </si>
  <si>
    <t>COORDINACION ADMINISTRATIVA</t>
  </si>
  <si>
    <t xml:space="preserve">DEPARTAMENTO DE RECURSOS MATERIALES </t>
  </si>
  <si>
    <t>DIRECCION DE NORMATIVIDAD</t>
  </si>
  <si>
    <t>DIRECCION DE PERIODICO OFICIAL</t>
  </si>
  <si>
    <t>DIRECCION DE BOMBEROS</t>
  </si>
  <si>
    <t xml:space="preserve">                                    PROGRAMA ANUAL DE CONTRATACION DE SEGUROS VEHICULARES  2019   SECRETARIA GENERAL DE GOBIERNO</t>
  </si>
  <si>
    <t>PROGRAMA ANUAL DE ADQUISICIONES 2019 SECRETARIA GENERAL DE GOBIERNO</t>
  </si>
  <si>
    <t>LLANTAS 275/75 R20</t>
  </si>
  <si>
    <t>LLANTAS 225/60 R 18</t>
  </si>
  <si>
    <t>LLANTAS 155/70 R15</t>
  </si>
  <si>
    <t xml:space="preserve">LLANTAS 11/22.5 </t>
  </si>
  <si>
    <t>LLANTAS 325/75 R22.5</t>
  </si>
  <si>
    <t>LLANTAS 225/70 R 19.5</t>
  </si>
  <si>
    <t>LLANTAS 1100/ R20</t>
  </si>
  <si>
    <t>CAMARAS 1120</t>
  </si>
  <si>
    <t>CORBATAS 1120</t>
  </si>
  <si>
    <t>LLANTAS 195/65 R15</t>
  </si>
  <si>
    <t>LLANTAS 265/75 R16</t>
  </si>
  <si>
    <t>LLANTAS 238/80 R17</t>
  </si>
  <si>
    <t>LLANTAS 7.50/R17</t>
  </si>
  <si>
    <t>LLANTAS 12 R22.5</t>
  </si>
  <si>
    <t>34</t>
  </si>
  <si>
    <t>8</t>
  </si>
  <si>
    <t>7</t>
  </si>
  <si>
    <t>5</t>
  </si>
  <si>
    <t>15</t>
  </si>
  <si>
    <t>P UN</t>
  </si>
  <si>
    <t>IVA</t>
  </si>
  <si>
    <t>P. CON IVA</t>
  </si>
  <si>
    <t>ANUAL CANTIDAD DE LLANTAS</t>
  </si>
  <si>
    <t>COSTO ANUAL</t>
  </si>
  <si>
    <t>ENERO CANTIDAD DE LLANTAS</t>
  </si>
  <si>
    <t xml:space="preserve">JUNIO CANTIDAD DE LLANTAS </t>
  </si>
  <si>
    <t>TOTAL COSTO ANUAL</t>
  </si>
  <si>
    <t>AGUA</t>
  </si>
  <si>
    <t>INTERNET</t>
  </si>
  <si>
    <t>NEUMATICOS</t>
  </si>
  <si>
    <t>SEGUROS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</si>
</sst>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1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color indexed="8"/>
      <name val="Arial Narrow"/>
      <family val="2"/>
    </font>
    <font>
      <b/>
      <sz val="12"/>
      <color indexed="8"/>
      <name val="Times New Roman"/>
      <family val="1"/>
    </font>
    <font>
      <b/>
      <sz val="10"/>
      <color indexed="8"/>
      <name val="Verdana"/>
      <family val="2"/>
    </font>
    <font>
      <sz val="1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7"/>
      <color indexed="8"/>
      <name val="Arial Narrow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indexed="8"/>
      <name val="Calibri"/>
      <family val="2"/>
    </font>
    <font>
      <b/>
      <sz val="11"/>
      <color indexed="8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1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4" fillId="0" borderId="1" xfId="0" applyFont="1" applyBorder="1"/>
    <xf numFmtId="49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/>
    <xf numFmtId="0" fontId="7" fillId="0" borderId="5" xfId="0" applyNumberFormat="1" applyFont="1" applyBorder="1" applyAlignment="1">
      <alignment horizontal="left" wrapText="1"/>
    </xf>
    <xf numFmtId="0" fontId="4" fillId="0" borderId="0" xfId="0" applyFont="1" applyBorder="1"/>
    <xf numFmtId="0" fontId="7" fillId="0" borderId="7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right"/>
    </xf>
    <xf numFmtId="4" fontId="9" fillId="2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0" fillId="0" borderId="0" xfId="0" applyNumberFormat="1"/>
    <xf numFmtId="0" fontId="3" fillId="2" borderId="3" xfId="0" applyNumberFormat="1" applyFont="1" applyFill="1" applyBorder="1" applyAlignment="1">
      <alignment horizontal="justify" vertical="justify" wrapText="1"/>
    </xf>
    <xf numFmtId="0" fontId="5" fillId="0" borderId="0" xfId="0" applyFont="1"/>
    <xf numFmtId="49" fontId="0" fillId="0" borderId="0" xfId="0" applyNumberFormat="1" applyAlignment="1">
      <alignment horizontal="center"/>
    </xf>
    <xf numFmtId="0" fontId="4" fillId="0" borderId="16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2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6" xfId="0" applyFont="1" applyBorder="1"/>
    <xf numFmtId="0" fontId="13" fillId="0" borderId="1" xfId="0" applyFont="1" applyBorder="1"/>
    <xf numFmtId="0" fontId="13" fillId="0" borderId="21" xfId="0" applyNumberFormat="1" applyFont="1" applyBorder="1" applyAlignment="1">
      <alignment horizontal="center"/>
    </xf>
    <xf numFmtId="0" fontId="13" fillId="0" borderId="21" xfId="0" applyNumberFormat="1" applyFont="1" applyBorder="1"/>
    <xf numFmtId="49" fontId="13" fillId="0" borderId="0" xfId="0" applyNumberFormat="1" applyFont="1" applyBorder="1" applyAlignment="1">
      <alignment horizontal="left"/>
    </xf>
    <xf numFmtId="0" fontId="13" fillId="0" borderId="21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" fontId="4" fillId="0" borderId="21" xfId="0" applyNumberFormat="1" applyFont="1" applyBorder="1"/>
    <xf numFmtId="4" fontId="13" fillId="0" borderId="0" xfId="0" applyNumberFormat="1" applyFont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/>
    <xf numFmtId="0" fontId="13" fillId="0" borderId="0" xfId="0" applyNumberFormat="1" applyFont="1" applyBorder="1" applyAlignment="1">
      <alignment horizontal="left"/>
    </xf>
    <xf numFmtId="4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NumberFormat="1" applyFont="1" applyBorder="1" applyAlignment="1">
      <alignment horizontal="center"/>
    </xf>
    <xf numFmtId="0" fontId="15" fillId="0" borderId="0" xfId="0" applyNumberFormat="1" applyFont="1" applyBorder="1"/>
    <xf numFmtId="49" fontId="15" fillId="0" borderId="0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0" borderId="0" xfId="0" applyNumberFormat="1" applyFont="1" applyBorder="1"/>
    <xf numFmtId="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17" xfId="0" applyNumberFormat="1" applyFont="1" applyBorder="1" applyAlignment="1">
      <alignment horizontal="center"/>
    </xf>
    <xf numFmtId="49" fontId="16" fillId="0" borderId="18" xfId="0" applyNumberFormat="1" applyFont="1" applyBorder="1" applyAlignment="1">
      <alignment horizontal="left"/>
    </xf>
    <xf numFmtId="49" fontId="17" fillId="0" borderId="18" xfId="0" applyNumberFormat="1" applyFont="1" applyBorder="1" applyAlignment="1">
      <alignment horizontal="center"/>
    </xf>
    <xf numFmtId="4" fontId="17" fillId="0" borderId="18" xfId="0" applyNumberFormat="1" applyFont="1" applyBorder="1"/>
    <xf numFmtId="4" fontId="16" fillId="0" borderId="18" xfId="0" applyNumberFormat="1" applyFont="1" applyBorder="1" applyAlignment="1">
      <alignment horizontal="right"/>
    </xf>
    <xf numFmtId="4" fontId="17" fillId="0" borderId="19" xfId="0" applyNumberFormat="1" applyFont="1" applyBorder="1"/>
    <xf numFmtId="0" fontId="16" fillId="0" borderId="5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left"/>
    </xf>
    <xf numFmtId="49" fontId="17" fillId="0" borderId="2" xfId="0" applyNumberFormat="1" applyFont="1" applyBorder="1" applyAlignment="1">
      <alignment horizontal="center"/>
    </xf>
    <xf numFmtId="4" fontId="17" fillId="0" borderId="2" xfId="0" applyNumberFormat="1" applyFont="1" applyBorder="1"/>
    <xf numFmtId="0" fontId="16" fillId="0" borderId="2" xfId="0" applyNumberFormat="1" applyFont="1" applyBorder="1" applyAlignment="1">
      <alignment horizontal="left" wrapText="1"/>
    </xf>
    <xf numFmtId="49" fontId="16" fillId="0" borderId="2" xfId="0" applyNumberFormat="1" applyFont="1" applyBorder="1" applyAlignment="1">
      <alignment horizontal="left" wrapText="1"/>
    </xf>
    <xf numFmtId="0" fontId="16" fillId="0" borderId="13" xfId="0" applyNumberFormat="1" applyFont="1" applyBorder="1" applyAlignment="1">
      <alignment horizontal="center"/>
    </xf>
    <xf numFmtId="0" fontId="18" fillId="0" borderId="14" xfId="0" applyNumberFormat="1" applyFont="1" applyBorder="1"/>
    <xf numFmtId="49" fontId="18" fillId="0" borderId="14" xfId="0" applyNumberFormat="1" applyFont="1" applyBorder="1" applyAlignment="1">
      <alignment horizontal="left"/>
    </xf>
    <xf numFmtId="0" fontId="18" fillId="0" borderId="14" xfId="0" applyNumberFormat="1" applyFont="1" applyBorder="1" applyAlignment="1">
      <alignment horizontal="left"/>
    </xf>
    <xf numFmtId="49" fontId="19" fillId="0" borderId="14" xfId="0" applyNumberFormat="1" applyFont="1" applyBorder="1" applyAlignment="1">
      <alignment horizontal="center"/>
    </xf>
    <xf numFmtId="4" fontId="19" fillId="0" borderId="14" xfId="0" applyNumberFormat="1" applyFont="1" applyBorder="1"/>
    <xf numFmtId="4" fontId="17" fillId="0" borderId="1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wrapText="1"/>
    </xf>
    <xf numFmtId="0" fontId="8" fillId="0" borderId="25" xfId="0" applyNumberFormat="1" applyFont="1" applyBorder="1" applyAlignment="1">
      <alignment horizontal="left"/>
    </xf>
    <xf numFmtId="49" fontId="6" fillId="0" borderId="26" xfId="0" applyNumberFormat="1" applyFont="1" applyBorder="1" applyAlignment="1">
      <alignment horizontal="center"/>
    </xf>
    <xf numFmtId="4" fontId="6" fillId="0" borderId="26" xfId="0" applyNumberFormat="1" applyFont="1" applyBorder="1"/>
    <xf numFmtId="0" fontId="7" fillId="0" borderId="2" xfId="0" applyNumberFormat="1" applyFont="1" applyBorder="1" applyAlignment="1">
      <alignment horizontal="left"/>
    </xf>
    <xf numFmtId="4" fontId="7" fillId="0" borderId="2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left" wrapText="1"/>
    </xf>
    <xf numFmtId="49" fontId="11" fillId="2" borderId="22" xfId="0" applyNumberFormat="1" applyFont="1" applyFill="1" applyBorder="1" applyAlignment="1">
      <alignment horizontal="center"/>
    </xf>
    <xf numFmtId="0" fontId="12" fillId="2" borderId="23" xfId="0" applyFont="1" applyFill="1" applyBorder="1"/>
    <xf numFmtId="49" fontId="10" fillId="2" borderId="24" xfId="0" applyNumberFormat="1" applyFont="1" applyFill="1" applyBorder="1" applyAlignment="1">
      <alignment horizontal="center" vertical="justify" wrapText="1"/>
    </xf>
    <xf numFmtId="0" fontId="3" fillId="2" borderId="24" xfId="0" applyNumberFormat="1" applyFont="1" applyFill="1" applyBorder="1" applyAlignment="1">
      <alignment horizontal="center" vertical="justify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/>
    <xf numFmtId="4" fontId="20" fillId="0" borderId="14" xfId="0" applyNumberFormat="1" applyFont="1" applyBorder="1"/>
    <xf numFmtId="4" fontId="16" fillId="3" borderId="18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/>
    </xf>
    <xf numFmtId="4" fontId="3" fillId="2" borderId="28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" fontId="10" fillId="2" borderId="28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/>
    </xf>
    <xf numFmtId="0" fontId="10" fillId="2" borderId="28" xfId="0" applyNumberFormat="1" applyFont="1" applyFill="1" applyBorder="1" applyAlignment="1">
      <alignment horizontal="center" vertical="center" wrapText="1"/>
    </xf>
    <xf numFmtId="4" fontId="23" fillId="2" borderId="28" xfId="0" applyNumberFormat="1" applyFont="1" applyFill="1" applyBorder="1" applyAlignment="1">
      <alignment horizontal="center" vertical="center" wrapText="1"/>
    </xf>
    <xf numFmtId="49" fontId="23" fillId="2" borderId="28" xfId="0" applyNumberFormat="1" applyFont="1" applyFill="1" applyBorder="1" applyAlignment="1">
      <alignment horizontal="center" vertical="center" wrapText="1"/>
    </xf>
    <xf numFmtId="4" fontId="19" fillId="0" borderId="18" xfId="0" applyNumberFormat="1" applyFont="1" applyBorder="1"/>
    <xf numFmtId="0" fontId="3" fillId="2" borderId="28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justify" vertical="center" wrapText="1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/>
    <xf numFmtId="4" fontId="13" fillId="0" borderId="0" xfId="0" applyNumberFormat="1" applyFont="1" applyBorder="1" applyAlignment="1">
      <alignment horizontal="right"/>
    </xf>
    <xf numFmtId="3" fontId="19" fillId="0" borderId="14" xfId="0" applyNumberFormat="1" applyFont="1" applyBorder="1"/>
    <xf numFmtId="3" fontId="26" fillId="0" borderId="14" xfId="0" applyNumberFormat="1" applyFont="1" applyBorder="1"/>
    <xf numFmtId="49" fontId="6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7" fillId="0" borderId="2" xfId="0" applyNumberFormat="1" applyFont="1" applyBorder="1" applyAlignment="1">
      <alignment horizontal="right" wrapText="1"/>
    </xf>
    <xf numFmtId="0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 wrapText="1"/>
    </xf>
    <xf numFmtId="0" fontId="8" fillId="0" borderId="25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27" fillId="0" borderId="2" xfId="0" applyFont="1" applyBorder="1"/>
    <xf numFmtId="4" fontId="27" fillId="0" borderId="2" xfId="0" applyNumberFormat="1" applyFont="1" applyBorder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4" fontId="16" fillId="0" borderId="37" xfId="0" applyNumberFormat="1" applyFont="1" applyBorder="1" applyAlignment="1">
      <alignment horizontal="right"/>
    </xf>
    <xf numFmtId="4" fontId="6" fillId="0" borderId="2" xfId="0" applyNumberFormat="1" applyFont="1" applyBorder="1"/>
    <xf numFmtId="4" fontId="28" fillId="2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/>
    <xf numFmtId="0" fontId="30" fillId="0" borderId="5" xfId="0" applyNumberFormat="1" applyFont="1" applyBorder="1" applyAlignment="1">
      <alignment horizontal="center"/>
    </xf>
    <xf numFmtId="0" fontId="30" fillId="0" borderId="2" xfId="0" applyNumberFormat="1" applyFont="1" applyBorder="1"/>
    <xf numFmtId="0" fontId="30" fillId="0" borderId="2" xfId="0" applyNumberFormat="1" applyFont="1" applyBorder="1" applyAlignment="1">
      <alignment horizontal="center" vertical="center"/>
    </xf>
    <xf numFmtId="43" fontId="30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" fontId="30" fillId="0" borderId="12" xfId="0" applyNumberFormat="1" applyFont="1" applyBorder="1" applyAlignment="1">
      <alignment horizontal="right" vertical="center" wrapText="1"/>
    </xf>
    <xf numFmtId="0" fontId="31" fillId="0" borderId="2" xfId="0" applyFont="1" applyBorder="1"/>
    <xf numFmtId="49" fontId="31" fillId="0" borderId="2" xfId="0" applyNumberFormat="1" applyFont="1" applyBorder="1" applyAlignment="1">
      <alignment horizontal="center" vertical="center" wrapText="1"/>
    </xf>
    <xf numFmtId="0" fontId="30" fillId="0" borderId="2" xfId="0" applyNumberFormat="1" applyFont="1" applyFill="1" applyBorder="1"/>
    <xf numFmtId="0" fontId="31" fillId="0" borderId="5" xfId="0" applyFont="1" applyBorder="1"/>
    <xf numFmtId="0" fontId="32" fillId="0" borderId="2" xfId="0" applyFont="1" applyBorder="1"/>
    <xf numFmtId="0" fontId="33" fillId="0" borderId="2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/>
    </xf>
    <xf numFmtId="43" fontId="33" fillId="0" borderId="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/>
    </xf>
    <xf numFmtId="49" fontId="29" fillId="2" borderId="3" xfId="0" applyNumberFormat="1" applyFont="1" applyFill="1" applyBorder="1" applyAlignment="1">
      <alignment horizontal="center" vertical="justify" wrapText="1"/>
    </xf>
    <xf numFmtId="4" fontId="29" fillId="2" borderId="3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3" xfId="0" applyNumberFormat="1" applyFont="1" applyFill="1" applyBorder="1" applyAlignment="1">
      <alignment horizontal="center" vertical="center"/>
    </xf>
    <xf numFmtId="0" fontId="29" fillId="2" borderId="3" xfId="0" applyNumberFormat="1" applyFont="1" applyFill="1" applyBorder="1" applyAlignment="1">
      <alignment horizontal="center" vertical="center" wrapText="1"/>
    </xf>
    <xf numFmtId="0" fontId="34" fillId="0" borderId="7" xfId="0" applyNumberFormat="1" applyFont="1" applyBorder="1" applyAlignment="1">
      <alignment horizontal="center"/>
    </xf>
    <xf numFmtId="0" fontId="34" fillId="0" borderId="7" xfId="0" applyNumberFormat="1" applyFont="1" applyBorder="1" applyAlignment="1">
      <alignment horizontal="left" wrapText="1"/>
    </xf>
    <xf numFmtId="49" fontId="35" fillId="0" borderId="4" xfId="0" applyNumberFormat="1" applyFont="1" applyBorder="1" applyAlignment="1">
      <alignment horizontal="center"/>
    </xf>
    <xf numFmtId="4" fontId="36" fillId="0" borderId="4" xfId="0" applyNumberFormat="1" applyFont="1" applyBorder="1"/>
    <xf numFmtId="4" fontId="34" fillId="0" borderId="4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 wrapText="1"/>
    </xf>
    <xf numFmtId="0" fontId="34" fillId="0" borderId="36" xfId="0" applyNumberFormat="1" applyFont="1" applyBorder="1" applyAlignment="1">
      <alignment horizontal="center"/>
    </xf>
    <xf numFmtId="0" fontId="34" fillId="0" borderId="36" xfId="0" applyNumberFormat="1" applyFont="1" applyBorder="1" applyAlignment="1">
      <alignment horizontal="left" wrapText="1"/>
    </xf>
    <xf numFmtId="49" fontId="35" fillId="0" borderId="27" xfId="0" applyNumberFormat="1" applyFont="1" applyBorder="1" applyAlignment="1">
      <alignment horizontal="center"/>
    </xf>
    <xf numFmtId="4" fontId="36" fillId="0" borderId="27" xfId="0" applyNumberFormat="1" applyFont="1" applyBorder="1"/>
    <xf numFmtId="4" fontId="34" fillId="0" borderId="34" xfId="0" applyNumberFormat="1" applyFont="1" applyBorder="1" applyAlignment="1">
      <alignment horizontal="right" wrapText="1"/>
    </xf>
    <xf numFmtId="0" fontId="34" fillId="0" borderId="2" xfId="0" applyNumberFormat="1" applyFont="1" applyBorder="1" applyAlignment="1">
      <alignment horizontal="center"/>
    </xf>
    <xf numFmtId="0" fontId="37" fillId="0" borderId="2" xfId="0" applyNumberFormat="1" applyFont="1" applyBorder="1" applyAlignment="1">
      <alignment horizontal="left"/>
    </xf>
    <xf numFmtId="49" fontId="36" fillId="0" borderId="2" xfId="0" applyNumberFormat="1" applyFont="1" applyBorder="1" applyAlignment="1">
      <alignment horizontal="center"/>
    </xf>
    <xf numFmtId="4" fontId="36" fillId="0" borderId="2" xfId="0" applyNumberFormat="1" applyFont="1" applyBorder="1"/>
    <xf numFmtId="0" fontId="27" fillId="5" borderId="2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wrapText="1"/>
    </xf>
    <xf numFmtId="0" fontId="24" fillId="0" borderId="2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4" borderId="10" xfId="0" applyFont="1" applyFill="1" applyBorder="1" applyAlignment="1">
      <alignment horizontal="left" vertical="center"/>
    </xf>
    <xf numFmtId="0" fontId="21" fillId="0" borderId="2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0</xdr:row>
      <xdr:rowOff>0</xdr:rowOff>
    </xdr:from>
    <xdr:to>
      <xdr:col>2</xdr:col>
      <xdr:colOff>1469760</xdr:colOff>
      <xdr:row>0</xdr:row>
      <xdr:rowOff>624417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0"/>
          <a:ext cx="1977760" cy="624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21168</xdr:colOff>
      <xdr:row>0</xdr:row>
      <xdr:rowOff>10584</xdr:rowOff>
    </xdr:from>
    <xdr:to>
      <xdr:col>2</xdr:col>
      <xdr:colOff>1047750</xdr:colOff>
      <xdr:row>0</xdr:row>
      <xdr:rowOff>889001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8" y="10584"/>
          <a:ext cx="1788582" cy="878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2</xdr:col>
      <xdr:colOff>1268676</xdr:colOff>
      <xdr:row>0</xdr:row>
      <xdr:rowOff>878417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1977760" cy="878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0</xdr:row>
      <xdr:rowOff>71438</xdr:rowOff>
    </xdr:from>
    <xdr:to>
      <xdr:col>2</xdr:col>
      <xdr:colOff>1904999</xdr:colOff>
      <xdr:row>1</xdr:row>
      <xdr:rowOff>511968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4" y="273844"/>
          <a:ext cx="1976437" cy="9405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0</xdr:row>
      <xdr:rowOff>71438</xdr:rowOff>
    </xdr:from>
    <xdr:to>
      <xdr:col>2</xdr:col>
      <xdr:colOff>1897062</xdr:colOff>
      <xdr:row>1</xdr:row>
      <xdr:rowOff>511968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CC7D0459-DEA8-4C27-9AEA-4DAAF4C6A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71438"/>
          <a:ext cx="1970881" cy="935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2</xdr:col>
      <xdr:colOff>1411551</xdr:colOff>
      <xdr:row>0</xdr:row>
      <xdr:rowOff>878417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9742BFC1-ED3F-4E91-BA5C-3DD176598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283" y="0"/>
          <a:ext cx="1972468" cy="8784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</xdr:row>
      <xdr:rowOff>0</xdr:rowOff>
    </xdr:from>
    <xdr:to>
      <xdr:col>2</xdr:col>
      <xdr:colOff>571500</xdr:colOff>
      <xdr:row>2</xdr:row>
      <xdr:rowOff>1123950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2400"/>
          <a:ext cx="1181099" cy="1123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3</xdr:col>
      <xdr:colOff>840051</xdr:colOff>
      <xdr:row>0</xdr:row>
      <xdr:rowOff>878417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5038882D-6C05-4D32-8AE9-3DB2EE5D8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283" y="0"/>
          <a:ext cx="1972468" cy="878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I16"/>
  <sheetViews>
    <sheetView tabSelected="1" zoomScale="90" zoomScaleNormal="90" workbookViewId="0">
      <selection activeCell="C10" sqref="C10"/>
    </sheetView>
  </sheetViews>
  <sheetFormatPr baseColWidth="10" defaultRowHeight="15" x14ac:dyDescent="0.25"/>
  <cols>
    <col min="1" max="1" width="3" customWidth="1"/>
    <col min="2" max="2" width="8.28515625" style="123" customWidth="1"/>
    <col min="3" max="3" width="59.140625" style="3" customWidth="1"/>
    <col min="4" max="4" width="13.7109375" style="6" customWidth="1"/>
    <col min="5" max="5" width="18.28515625" style="1" customWidth="1"/>
    <col min="6" max="8" width="17.5703125" style="5" customWidth="1"/>
    <col min="9" max="9" width="12.42578125" style="1" bestFit="1" customWidth="1"/>
  </cols>
  <sheetData>
    <row r="1" spans="2:9" s="2" customFormat="1" ht="57" customHeight="1" thickBot="1" x14ac:dyDescent="0.3">
      <c r="B1" s="182" t="s">
        <v>89</v>
      </c>
      <c r="C1" s="182"/>
      <c r="D1" s="182"/>
      <c r="E1" s="182"/>
      <c r="F1" s="182"/>
      <c r="G1" s="182"/>
      <c r="H1" s="182"/>
      <c r="I1" s="138"/>
    </row>
    <row r="2" spans="2:9" s="4" customFormat="1" ht="39" customHeight="1" thickBot="1" x14ac:dyDescent="0.25">
      <c r="B2" s="20" t="s">
        <v>67</v>
      </c>
      <c r="C2" s="20" t="s">
        <v>2</v>
      </c>
      <c r="D2" s="120" t="s">
        <v>93</v>
      </c>
      <c r="E2" s="12" t="s">
        <v>8</v>
      </c>
      <c r="F2" s="13" t="s">
        <v>9</v>
      </c>
      <c r="G2" s="13" t="s">
        <v>4</v>
      </c>
      <c r="H2" s="13" t="s">
        <v>95</v>
      </c>
      <c r="I2" s="139"/>
    </row>
    <row r="3" spans="2:9" s="7" customFormat="1" ht="30" customHeight="1" x14ac:dyDescent="0.25">
      <c r="B3" s="122">
        <v>1</v>
      </c>
      <c r="C3" s="18" t="s">
        <v>3</v>
      </c>
      <c r="D3" s="14" t="s">
        <v>94</v>
      </c>
      <c r="E3" s="15">
        <f>+F3+G3+H3</f>
        <v>1410000</v>
      </c>
      <c r="F3" s="19">
        <v>470000</v>
      </c>
      <c r="G3" s="19">
        <v>470000</v>
      </c>
      <c r="H3" s="19">
        <v>470000</v>
      </c>
      <c r="I3" s="140"/>
    </row>
    <row r="4" spans="2:9" s="7" customFormat="1" ht="30" customHeight="1" x14ac:dyDescent="0.25">
      <c r="B4" s="122">
        <v>3</v>
      </c>
      <c r="C4" s="81" t="s">
        <v>68</v>
      </c>
      <c r="D4" s="14" t="s">
        <v>94</v>
      </c>
      <c r="E4" s="15">
        <f t="shared" ref="E4:E15" si="0">+F4+G4+H4</f>
        <v>30000</v>
      </c>
      <c r="F4" s="19">
        <v>10000</v>
      </c>
      <c r="G4" s="19">
        <v>10000</v>
      </c>
      <c r="H4" s="19">
        <v>10000</v>
      </c>
      <c r="I4" s="140"/>
    </row>
    <row r="5" spans="2:9" s="7" customFormat="1" ht="30" customHeight="1" x14ac:dyDescent="0.25">
      <c r="B5" s="122">
        <v>5</v>
      </c>
      <c r="C5" s="18" t="s">
        <v>13</v>
      </c>
      <c r="D5" s="14" t="s">
        <v>94</v>
      </c>
      <c r="E5" s="15">
        <f t="shared" si="0"/>
        <v>30000</v>
      </c>
      <c r="F5" s="19">
        <v>10000</v>
      </c>
      <c r="G5" s="19">
        <v>10000</v>
      </c>
      <c r="H5" s="19">
        <v>10000</v>
      </c>
      <c r="I5" s="140"/>
    </row>
    <row r="6" spans="2:9" s="7" customFormat="1" ht="30" customHeight="1" x14ac:dyDescent="0.25">
      <c r="B6" s="122">
        <v>9</v>
      </c>
      <c r="C6" s="18" t="s">
        <v>12</v>
      </c>
      <c r="D6" s="14" t="s">
        <v>94</v>
      </c>
      <c r="E6" s="15">
        <f t="shared" si="0"/>
        <v>300000</v>
      </c>
      <c r="F6" s="19">
        <v>100000</v>
      </c>
      <c r="G6" s="19">
        <v>100000</v>
      </c>
      <c r="H6" s="19">
        <v>100000</v>
      </c>
      <c r="I6" s="140"/>
    </row>
    <row r="7" spans="2:9" s="17" customFormat="1" ht="30" customHeight="1" x14ac:dyDescent="0.25">
      <c r="B7" s="122">
        <v>22</v>
      </c>
      <c r="C7" s="87" t="s">
        <v>5</v>
      </c>
      <c r="D7" s="14" t="s">
        <v>94</v>
      </c>
      <c r="E7" s="15">
        <f t="shared" si="0"/>
        <v>70000</v>
      </c>
      <c r="F7" s="124">
        <v>30000</v>
      </c>
      <c r="G7" s="124">
        <v>20000</v>
      </c>
      <c r="H7" s="124">
        <v>20000</v>
      </c>
      <c r="I7" s="94"/>
    </row>
    <row r="8" spans="2:9" s="17" customFormat="1" ht="30" customHeight="1" x14ac:dyDescent="0.25">
      <c r="B8" s="122">
        <v>23</v>
      </c>
      <c r="C8" s="87" t="s">
        <v>14</v>
      </c>
      <c r="D8" s="14" t="s">
        <v>94</v>
      </c>
      <c r="E8" s="15">
        <f t="shared" si="0"/>
        <v>30000</v>
      </c>
      <c r="F8" s="124">
        <v>10000</v>
      </c>
      <c r="G8" s="124">
        <v>10000</v>
      </c>
      <c r="H8" s="124">
        <v>10000</v>
      </c>
      <c r="I8" s="94"/>
    </row>
    <row r="9" spans="2:9" s="17" customFormat="1" ht="30" customHeight="1" x14ac:dyDescent="0.25">
      <c r="B9" s="122">
        <v>24</v>
      </c>
      <c r="C9" s="16" t="s">
        <v>15</v>
      </c>
      <c r="D9" s="14" t="s">
        <v>94</v>
      </c>
      <c r="E9" s="15">
        <f t="shared" si="0"/>
        <v>60000</v>
      </c>
      <c r="F9" s="124">
        <v>20000</v>
      </c>
      <c r="G9" s="124">
        <v>20000</v>
      </c>
      <c r="H9" s="124">
        <v>20000</v>
      </c>
      <c r="I9" s="94"/>
    </row>
    <row r="10" spans="2:9" s="7" customFormat="1" ht="30" customHeight="1" x14ac:dyDescent="0.25">
      <c r="B10" s="122">
        <v>28</v>
      </c>
      <c r="C10" s="16" t="s">
        <v>6</v>
      </c>
      <c r="D10" s="14" t="s">
        <v>94</v>
      </c>
      <c r="E10" s="15">
        <f t="shared" si="0"/>
        <v>120000</v>
      </c>
      <c r="F10" s="124">
        <v>40000</v>
      </c>
      <c r="G10" s="124">
        <v>40000</v>
      </c>
      <c r="H10" s="124">
        <v>40000</v>
      </c>
      <c r="I10" s="94"/>
    </row>
    <row r="11" spans="2:9" s="7" customFormat="1" ht="30" customHeight="1" x14ac:dyDescent="0.25">
      <c r="B11" s="122">
        <v>38</v>
      </c>
      <c r="C11" s="16" t="s">
        <v>64</v>
      </c>
      <c r="D11" s="14" t="s">
        <v>94</v>
      </c>
      <c r="E11" s="15">
        <f t="shared" si="0"/>
        <v>90000</v>
      </c>
      <c r="F11" s="124">
        <v>30000</v>
      </c>
      <c r="G11" s="124">
        <v>30000</v>
      </c>
      <c r="H11" s="124">
        <v>30000</v>
      </c>
      <c r="I11" s="140"/>
    </row>
    <row r="12" spans="2:9" s="7" customFormat="1" ht="30" customHeight="1" x14ac:dyDescent="0.25">
      <c r="B12" s="122">
        <v>45</v>
      </c>
      <c r="C12" s="16" t="s">
        <v>61</v>
      </c>
      <c r="D12" s="14" t="s">
        <v>94</v>
      </c>
      <c r="E12" s="15">
        <f t="shared" si="0"/>
        <v>15000</v>
      </c>
      <c r="F12" s="124">
        <v>5000</v>
      </c>
      <c r="G12" s="124">
        <v>5000</v>
      </c>
      <c r="H12" s="124">
        <v>5000</v>
      </c>
      <c r="I12" s="140"/>
    </row>
    <row r="13" spans="2:9" s="7" customFormat="1" ht="30" customHeight="1" x14ac:dyDescent="0.25">
      <c r="B13" s="122">
        <v>51</v>
      </c>
      <c r="C13" s="16" t="s">
        <v>91</v>
      </c>
      <c r="D13" s="14" t="s">
        <v>94</v>
      </c>
      <c r="E13" s="15">
        <f t="shared" si="0"/>
        <v>45000</v>
      </c>
      <c r="F13" s="124">
        <v>15000</v>
      </c>
      <c r="G13" s="124">
        <v>15000</v>
      </c>
      <c r="H13" s="124">
        <v>15000</v>
      </c>
      <c r="I13" s="140"/>
    </row>
    <row r="14" spans="2:9" s="7" customFormat="1" ht="30" customHeight="1" x14ac:dyDescent="0.25">
      <c r="B14" s="122">
        <v>67</v>
      </c>
      <c r="C14" s="16" t="s">
        <v>92</v>
      </c>
      <c r="D14" s="14" t="s">
        <v>94</v>
      </c>
      <c r="E14" s="15">
        <f t="shared" si="0"/>
        <v>7500</v>
      </c>
      <c r="F14" s="124">
        <v>2500</v>
      </c>
      <c r="G14" s="124">
        <v>2500</v>
      </c>
      <c r="H14" s="124">
        <v>2500</v>
      </c>
      <c r="I14" s="140"/>
    </row>
    <row r="15" spans="2:9" s="7" customFormat="1" ht="30" customHeight="1" thickBot="1" x14ac:dyDescent="0.3">
      <c r="B15" s="122">
        <v>68</v>
      </c>
      <c r="C15" s="16" t="s">
        <v>90</v>
      </c>
      <c r="D15" s="14" t="s">
        <v>94</v>
      </c>
      <c r="E15" s="15">
        <f t="shared" si="0"/>
        <v>90000</v>
      </c>
      <c r="F15" s="124">
        <v>30000</v>
      </c>
      <c r="G15" s="124">
        <v>30000</v>
      </c>
      <c r="H15" s="124">
        <v>30000</v>
      </c>
      <c r="I15" s="140"/>
    </row>
    <row r="16" spans="2:9" s="7" customFormat="1" ht="22.5" customHeight="1" thickBot="1" x14ac:dyDescent="0.3">
      <c r="B16" s="122"/>
      <c r="C16" s="21" t="s">
        <v>7</v>
      </c>
      <c r="D16" s="22"/>
      <c r="E16" s="23">
        <f>SUM(E3:E15)</f>
        <v>2297500</v>
      </c>
      <c r="F16" s="23">
        <f>SUM(F3:F15)</f>
        <v>772500</v>
      </c>
      <c r="G16" s="23">
        <f>SUM(G3:G15)</f>
        <v>762500</v>
      </c>
      <c r="H16" s="23">
        <f>SUM(H3:H15)</f>
        <v>762500</v>
      </c>
      <c r="I16" s="140"/>
    </row>
  </sheetData>
  <mergeCells count="1">
    <mergeCell ref="B1:H1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I15"/>
  <sheetViews>
    <sheetView zoomScale="90" zoomScaleNormal="90" workbookViewId="0">
      <selection activeCell="C3" sqref="C3"/>
    </sheetView>
  </sheetViews>
  <sheetFormatPr baseColWidth="10" defaultRowHeight="15" x14ac:dyDescent="0.25"/>
  <cols>
    <col min="1" max="1" width="4.7109375" customWidth="1"/>
    <col min="2" max="2" width="11.42578125" style="123"/>
    <col min="3" max="3" width="59.5703125" style="3" customWidth="1"/>
    <col min="4" max="4" width="13.140625" style="6" customWidth="1"/>
    <col min="5" max="5" width="16.5703125" style="1" customWidth="1"/>
    <col min="6" max="8" width="16.5703125" style="5" customWidth="1"/>
  </cols>
  <sheetData>
    <row r="1" spans="2:9" s="2" customFormat="1" ht="80.25" customHeight="1" x14ac:dyDescent="0.25">
      <c r="B1" s="121"/>
      <c r="C1" s="183" t="s">
        <v>96</v>
      </c>
      <c r="D1" s="183"/>
      <c r="E1" s="183"/>
      <c r="F1" s="183"/>
      <c r="G1" s="183"/>
      <c r="H1" s="183"/>
    </row>
    <row r="2" spans="2:9" s="4" customFormat="1" ht="39.75" customHeight="1" x14ac:dyDescent="0.2">
      <c r="B2" s="128" t="s">
        <v>67</v>
      </c>
      <c r="C2" s="128" t="s">
        <v>2</v>
      </c>
      <c r="D2" s="129" t="s">
        <v>69</v>
      </c>
      <c r="E2" s="130" t="s">
        <v>8</v>
      </c>
      <c r="F2" s="131" t="s">
        <v>9</v>
      </c>
      <c r="G2" s="131" t="s">
        <v>4</v>
      </c>
      <c r="H2" s="131" t="s">
        <v>95</v>
      </c>
    </row>
    <row r="3" spans="2:9" s="7" customFormat="1" ht="29.25" customHeight="1" x14ac:dyDescent="0.25">
      <c r="B3" s="125">
        <v>1</v>
      </c>
      <c r="C3" s="85" t="s">
        <v>3</v>
      </c>
      <c r="D3" s="9" t="s">
        <v>94</v>
      </c>
      <c r="E3" s="10">
        <f>+F3+G3+H3</f>
        <v>900000</v>
      </c>
      <c r="F3" s="86">
        <v>300000</v>
      </c>
      <c r="G3" s="86">
        <v>300000</v>
      </c>
      <c r="H3" s="86">
        <v>300000</v>
      </c>
    </row>
    <row r="4" spans="2:9" s="7" customFormat="1" ht="29.25" customHeight="1" x14ac:dyDescent="0.25">
      <c r="B4" s="125">
        <v>3</v>
      </c>
      <c r="C4" s="87" t="s">
        <v>71</v>
      </c>
      <c r="D4" s="9" t="s">
        <v>94</v>
      </c>
      <c r="E4" s="10">
        <f t="shared" ref="E4:E14" si="0">+F4+G4+H4</f>
        <v>9000</v>
      </c>
      <c r="F4" s="86">
        <v>3000</v>
      </c>
      <c r="G4" s="86">
        <v>3000</v>
      </c>
      <c r="H4" s="86">
        <v>3000</v>
      </c>
    </row>
    <row r="5" spans="2:9" s="7" customFormat="1" ht="29.25" customHeight="1" x14ac:dyDescent="0.25">
      <c r="B5" s="125">
        <v>5</v>
      </c>
      <c r="C5" s="85" t="s">
        <v>13</v>
      </c>
      <c r="D5" s="9" t="s">
        <v>94</v>
      </c>
      <c r="E5" s="10">
        <f t="shared" si="0"/>
        <v>9000</v>
      </c>
      <c r="F5" s="86">
        <v>3000</v>
      </c>
      <c r="G5" s="86">
        <v>3000</v>
      </c>
      <c r="H5" s="86">
        <v>3000</v>
      </c>
    </row>
    <row r="6" spans="2:9" s="7" customFormat="1" ht="29.25" customHeight="1" x14ac:dyDescent="0.25">
      <c r="B6" s="125">
        <v>9</v>
      </c>
      <c r="C6" s="85" t="s">
        <v>12</v>
      </c>
      <c r="D6" s="9" t="s">
        <v>94</v>
      </c>
      <c r="E6" s="10">
        <f t="shared" si="0"/>
        <v>500000</v>
      </c>
      <c r="F6" s="86">
        <v>200000</v>
      </c>
      <c r="G6" s="86">
        <v>150000</v>
      </c>
      <c r="H6" s="86">
        <v>150000</v>
      </c>
    </row>
    <row r="7" spans="2:9" s="17" customFormat="1" ht="29.25" customHeight="1" x14ac:dyDescent="0.25">
      <c r="B7" s="126">
        <v>22</v>
      </c>
      <c r="C7" s="87" t="s">
        <v>5</v>
      </c>
      <c r="D7" s="9" t="s">
        <v>94</v>
      </c>
      <c r="E7" s="10">
        <f t="shared" si="0"/>
        <v>45000</v>
      </c>
      <c r="F7" s="11">
        <v>15000</v>
      </c>
      <c r="G7" s="11">
        <v>15000</v>
      </c>
      <c r="H7" s="11">
        <v>15000</v>
      </c>
    </row>
    <row r="8" spans="2:9" s="17" customFormat="1" ht="29.25" customHeight="1" x14ac:dyDescent="0.25">
      <c r="B8" s="126">
        <v>23</v>
      </c>
      <c r="C8" s="87" t="s">
        <v>14</v>
      </c>
      <c r="D8" s="9" t="s">
        <v>94</v>
      </c>
      <c r="E8" s="10">
        <f t="shared" si="0"/>
        <v>4500</v>
      </c>
      <c r="F8" s="11">
        <v>1500</v>
      </c>
      <c r="G8" s="11">
        <v>1500</v>
      </c>
      <c r="H8" s="11">
        <v>1500</v>
      </c>
    </row>
    <row r="9" spans="2:9" s="17" customFormat="1" ht="29.25" customHeight="1" x14ac:dyDescent="0.25">
      <c r="B9" s="126">
        <v>24</v>
      </c>
      <c r="C9" s="87" t="s">
        <v>15</v>
      </c>
      <c r="D9" s="9" t="s">
        <v>94</v>
      </c>
      <c r="E9" s="10">
        <f t="shared" si="0"/>
        <v>9000</v>
      </c>
      <c r="F9" s="11">
        <v>3000</v>
      </c>
      <c r="G9" s="11">
        <v>3000</v>
      </c>
      <c r="H9" s="11">
        <v>3000</v>
      </c>
    </row>
    <row r="10" spans="2:9" s="7" customFormat="1" ht="29.25" customHeight="1" x14ac:dyDescent="0.25">
      <c r="B10" s="126">
        <v>28</v>
      </c>
      <c r="C10" s="87" t="s">
        <v>6</v>
      </c>
      <c r="D10" s="9" t="s">
        <v>94</v>
      </c>
      <c r="E10" s="10">
        <f t="shared" si="0"/>
        <v>9000</v>
      </c>
      <c r="F10" s="11">
        <v>3000</v>
      </c>
      <c r="G10" s="11">
        <v>3000</v>
      </c>
      <c r="H10" s="11">
        <v>3000</v>
      </c>
      <c r="I10" s="17"/>
    </row>
    <row r="11" spans="2:9" s="7" customFormat="1" ht="29.25" customHeight="1" x14ac:dyDescent="0.25">
      <c r="B11" s="126">
        <v>38</v>
      </c>
      <c r="C11" s="87" t="s">
        <v>97</v>
      </c>
      <c r="D11" s="9" t="s">
        <v>94</v>
      </c>
      <c r="E11" s="10">
        <f t="shared" si="0"/>
        <v>18000</v>
      </c>
      <c r="F11" s="11">
        <v>6000</v>
      </c>
      <c r="G11" s="11">
        <v>6000</v>
      </c>
      <c r="H11" s="11">
        <v>6000</v>
      </c>
    </row>
    <row r="12" spans="2:9" s="7" customFormat="1" ht="29.25" customHeight="1" x14ac:dyDescent="0.25">
      <c r="B12" s="126">
        <v>45</v>
      </c>
      <c r="C12" s="87" t="s">
        <v>61</v>
      </c>
      <c r="D12" s="9" t="s">
        <v>94</v>
      </c>
      <c r="E12" s="10">
        <f t="shared" si="0"/>
        <v>9000</v>
      </c>
      <c r="F12" s="11">
        <v>3000</v>
      </c>
      <c r="G12" s="11">
        <v>3000</v>
      </c>
      <c r="H12" s="11">
        <v>3000</v>
      </c>
    </row>
    <row r="13" spans="2:9" s="7" customFormat="1" ht="29.25" customHeight="1" x14ac:dyDescent="0.25">
      <c r="B13" s="126">
        <v>51</v>
      </c>
      <c r="C13" s="87" t="s">
        <v>98</v>
      </c>
      <c r="D13" s="9" t="s">
        <v>94</v>
      </c>
      <c r="E13" s="10">
        <f t="shared" si="0"/>
        <v>15000</v>
      </c>
      <c r="F13" s="11">
        <v>5000</v>
      </c>
      <c r="G13" s="11">
        <v>5000</v>
      </c>
      <c r="H13" s="11">
        <v>5000</v>
      </c>
    </row>
    <row r="14" spans="2:9" s="7" customFormat="1" ht="29.25" customHeight="1" x14ac:dyDescent="0.25">
      <c r="B14" s="126">
        <v>68</v>
      </c>
      <c r="C14" s="87" t="s">
        <v>99</v>
      </c>
      <c r="D14" s="9" t="s">
        <v>94</v>
      </c>
      <c r="E14" s="10">
        <f t="shared" si="0"/>
        <v>45000</v>
      </c>
      <c r="F14" s="11">
        <v>15000</v>
      </c>
      <c r="G14" s="11">
        <v>15000</v>
      </c>
      <c r="H14" s="11">
        <v>15000</v>
      </c>
    </row>
    <row r="15" spans="2:9" s="7" customFormat="1" ht="29.25" customHeight="1" thickBot="1" x14ac:dyDescent="0.3">
      <c r="B15" s="127"/>
      <c r="C15" s="82" t="s">
        <v>7</v>
      </c>
      <c r="D15" s="83"/>
      <c r="E15" s="84">
        <f>SUM(E3:E14)</f>
        <v>1572500</v>
      </c>
      <c r="F15" s="84">
        <f>SUM(F3:F14)</f>
        <v>557500</v>
      </c>
      <c r="G15" s="84">
        <f>SUM(G3:G14)</f>
        <v>507500</v>
      </c>
      <c r="H15" s="84">
        <f>SUM(H3:H14)</f>
        <v>507500</v>
      </c>
    </row>
  </sheetData>
  <mergeCells count="1">
    <mergeCell ref="C1:H1"/>
  </mergeCells>
  <printOptions horizontalCentered="1"/>
  <pageMargins left="0.51181102362204722" right="0.11811023622047245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I15"/>
  <sheetViews>
    <sheetView zoomScale="90" zoomScaleNormal="90" workbookViewId="0">
      <selection activeCell="D12" sqref="D12"/>
    </sheetView>
  </sheetViews>
  <sheetFormatPr baseColWidth="10" defaultRowHeight="15" x14ac:dyDescent="0.25"/>
  <cols>
    <col min="1" max="1" width="4" customWidth="1"/>
    <col min="2" max="2" width="10.7109375" style="123" customWidth="1"/>
    <col min="3" max="3" width="54.28515625" style="3" customWidth="1"/>
    <col min="4" max="4" width="11" style="6" customWidth="1"/>
    <col min="5" max="5" width="17.85546875" style="1" customWidth="1"/>
    <col min="6" max="8" width="17.85546875" style="5" customWidth="1"/>
  </cols>
  <sheetData>
    <row r="1" spans="2:9" s="2" customFormat="1" ht="70.5" customHeight="1" thickBot="1" x14ac:dyDescent="0.3">
      <c r="B1" s="121"/>
      <c r="C1" s="184" t="s">
        <v>100</v>
      </c>
      <c r="D1" s="184"/>
      <c r="E1" s="184"/>
      <c r="F1" s="184"/>
      <c r="G1" s="184"/>
      <c r="H1" s="184"/>
    </row>
    <row r="2" spans="2:9" s="4" customFormat="1" ht="54" customHeight="1" thickBot="1" x14ac:dyDescent="0.25">
      <c r="B2" s="20" t="s">
        <v>67</v>
      </c>
      <c r="C2" s="20" t="s">
        <v>2</v>
      </c>
      <c r="D2" s="120" t="s">
        <v>70</v>
      </c>
      <c r="E2" s="12" t="s">
        <v>8</v>
      </c>
      <c r="F2" s="13" t="s">
        <v>9</v>
      </c>
      <c r="G2" s="13" t="s">
        <v>4</v>
      </c>
      <c r="H2" s="13" t="s">
        <v>95</v>
      </c>
    </row>
    <row r="3" spans="2:9" s="7" customFormat="1" ht="29.25" customHeight="1" x14ac:dyDescent="0.25">
      <c r="B3" s="122">
        <v>1</v>
      </c>
      <c r="C3" s="18" t="s">
        <v>3</v>
      </c>
      <c r="D3" s="14" t="s">
        <v>94</v>
      </c>
      <c r="E3" s="132">
        <f>+F3+G3+H3</f>
        <v>600000</v>
      </c>
      <c r="F3" s="19">
        <v>200000</v>
      </c>
      <c r="G3" s="19">
        <v>200000</v>
      </c>
      <c r="H3" s="19">
        <v>200000</v>
      </c>
    </row>
    <row r="4" spans="2:9" s="7" customFormat="1" ht="29.25" customHeight="1" x14ac:dyDescent="0.25">
      <c r="B4" s="122">
        <v>3</v>
      </c>
      <c r="C4" s="81" t="s">
        <v>68</v>
      </c>
      <c r="D4" s="14" t="s">
        <v>94</v>
      </c>
      <c r="E4" s="132">
        <f t="shared" ref="E4:E14" si="0">+F4+G4+H4</f>
        <v>15000</v>
      </c>
      <c r="F4" s="19">
        <v>5000</v>
      </c>
      <c r="G4" s="19">
        <v>5000</v>
      </c>
      <c r="H4" s="19">
        <v>5000</v>
      </c>
    </row>
    <row r="5" spans="2:9" s="7" customFormat="1" ht="29.25" customHeight="1" x14ac:dyDescent="0.25">
      <c r="B5" s="122">
        <v>5</v>
      </c>
      <c r="C5" s="18" t="s">
        <v>13</v>
      </c>
      <c r="D5" s="14" t="s">
        <v>94</v>
      </c>
      <c r="E5" s="132">
        <f t="shared" si="0"/>
        <v>15000</v>
      </c>
      <c r="F5" s="19">
        <v>5000</v>
      </c>
      <c r="G5" s="19">
        <v>5000</v>
      </c>
      <c r="H5" s="19">
        <v>5000</v>
      </c>
    </row>
    <row r="6" spans="2:9" s="7" customFormat="1" ht="29.25" customHeight="1" x14ac:dyDescent="0.25">
      <c r="B6" s="122">
        <v>9</v>
      </c>
      <c r="C6" s="18" t="s">
        <v>12</v>
      </c>
      <c r="D6" s="14" t="s">
        <v>94</v>
      </c>
      <c r="E6" s="132">
        <f t="shared" si="0"/>
        <v>120000</v>
      </c>
      <c r="F6" s="19">
        <v>40000</v>
      </c>
      <c r="G6" s="19">
        <v>40000</v>
      </c>
      <c r="H6" s="19">
        <v>40000</v>
      </c>
    </row>
    <row r="7" spans="2:9" s="17" customFormat="1" ht="29.25" customHeight="1" x14ac:dyDescent="0.25">
      <c r="B7" s="122">
        <v>24</v>
      </c>
      <c r="C7" s="87" t="s">
        <v>5</v>
      </c>
      <c r="D7" s="14" t="s">
        <v>94</v>
      </c>
      <c r="E7" s="132">
        <f t="shared" si="0"/>
        <v>15000</v>
      </c>
      <c r="F7" s="124">
        <v>5000</v>
      </c>
      <c r="G7" s="124">
        <v>5000</v>
      </c>
      <c r="H7" s="124">
        <v>5000</v>
      </c>
    </row>
    <row r="8" spans="2:9" s="17" customFormat="1" ht="29.25" customHeight="1" x14ac:dyDescent="0.25">
      <c r="B8" s="122">
        <v>23</v>
      </c>
      <c r="C8" s="87" t="s">
        <v>14</v>
      </c>
      <c r="D8" s="14" t="s">
        <v>94</v>
      </c>
      <c r="E8" s="132">
        <f t="shared" si="0"/>
        <v>3000</v>
      </c>
      <c r="F8" s="124">
        <v>1000</v>
      </c>
      <c r="G8" s="124">
        <v>1000</v>
      </c>
      <c r="H8" s="124">
        <v>1000</v>
      </c>
    </row>
    <row r="9" spans="2:9" s="17" customFormat="1" ht="29.25" customHeight="1" x14ac:dyDescent="0.25">
      <c r="B9" s="122">
        <v>24</v>
      </c>
      <c r="C9" s="16" t="s">
        <v>15</v>
      </c>
      <c r="D9" s="14" t="s">
        <v>94</v>
      </c>
      <c r="E9" s="132">
        <f t="shared" si="0"/>
        <v>4500</v>
      </c>
      <c r="F9" s="124">
        <v>1500</v>
      </c>
      <c r="G9" s="124">
        <v>1500</v>
      </c>
      <c r="H9" s="124">
        <v>1500</v>
      </c>
    </row>
    <row r="10" spans="2:9" s="7" customFormat="1" ht="29.25" customHeight="1" x14ac:dyDescent="0.25">
      <c r="B10" s="122">
        <v>28</v>
      </c>
      <c r="C10" s="16" t="s">
        <v>6</v>
      </c>
      <c r="D10" s="14" t="s">
        <v>94</v>
      </c>
      <c r="E10" s="132">
        <f t="shared" si="0"/>
        <v>4500</v>
      </c>
      <c r="F10" s="124">
        <v>1500</v>
      </c>
      <c r="G10" s="124">
        <v>1500</v>
      </c>
      <c r="H10" s="124">
        <v>1500</v>
      </c>
      <c r="I10" s="17"/>
    </row>
    <row r="11" spans="2:9" s="7" customFormat="1" ht="29.25" customHeight="1" x14ac:dyDescent="0.25">
      <c r="B11" s="122">
        <v>38</v>
      </c>
      <c r="C11" s="16" t="s">
        <v>16</v>
      </c>
      <c r="D11" s="14" t="s">
        <v>94</v>
      </c>
      <c r="E11" s="132">
        <f t="shared" si="0"/>
        <v>15000</v>
      </c>
      <c r="F11" s="124">
        <v>5000</v>
      </c>
      <c r="G11" s="124">
        <v>5000</v>
      </c>
      <c r="H11" s="124">
        <v>5000</v>
      </c>
    </row>
    <row r="12" spans="2:9" s="7" customFormat="1" ht="29.25" customHeight="1" x14ac:dyDescent="0.25">
      <c r="B12" s="122">
        <v>45</v>
      </c>
      <c r="C12" s="87" t="s">
        <v>61</v>
      </c>
      <c r="D12" s="9" t="s">
        <v>94</v>
      </c>
      <c r="E12" s="142">
        <f t="shared" si="0"/>
        <v>3000</v>
      </c>
      <c r="F12" s="124">
        <v>1000</v>
      </c>
      <c r="G12" s="124">
        <v>1000</v>
      </c>
      <c r="H12" s="124">
        <v>1000</v>
      </c>
    </row>
    <row r="13" spans="2:9" s="7" customFormat="1" ht="29.25" customHeight="1" x14ac:dyDescent="0.25">
      <c r="B13" s="122">
        <v>51</v>
      </c>
      <c r="C13" s="87" t="s">
        <v>91</v>
      </c>
      <c r="D13" s="9" t="s">
        <v>94</v>
      </c>
      <c r="E13" s="142">
        <f t="shared" si="0"/>
        <v>15000</v>
      </c>
      <c r="F13" s="124">
        <v>5000</v>
      </c>
      <c r="G13" s="124">
        <v>5000</v>
      </c>
      <c r="H13" s="124">
        <v>5000</v>
      </c>
    </row>
    <row r="14" spans="2:9" s="7" customFormat="1" ht="29.25" customHeight="1" thickBot="1" x14ac:dyDescent="0.3">
      <c r="B14" s="122">
        <v>68</v>
      </c>
      <c r="C14" s="87" t="s">
        <v>99</v>
      </c>
      <c r="D14" s="9" t="s">
        <v>94</v>
      </c>
      <c r="E14" s="142">
        <f t="shared" si="0"/>
        <v>60000</v>
      </c>
      <c r="F14" s="124">
        <v>20000</v>
      </c>
      <c r="G14" s="124">
        <v>20000</v>
      </c>
      <c r="H14" s="124">
        <v>20000</v>
      </c>
    </row>
    <row r="15" spans="2:9" s="7" customFormat="1" ht="29.25" customHeight="1" thickBot="1" x14ac:dyDescent="0.3">
      <c r="B15" s="122"/>
      <c r="C15" s="21" t="s">
        <v>7</v>
      </c>
      <c r="D15" s="83"/>
      <c r="E15" s="84">
        <f>SUM(E3:E14)</f>
        <v>870000</v>
      </c>
      <c r="F15" s="84">
        <f>SUM(F3:F14)</f>
        <v>290000</v>
      </c>
      <c r="G15" s="84">
        <f t="shared" ref="G15:H15" si="1">SUM(G3:G14)</f>
        <v>290000</v>
      </c>
      <c r="H15" s="84">
        <f t="shared" si="1"/>
        <v>290000</v>
      </c>
    </row>
  </sheetData>
  <mergeCells count="1">
    <mergeCell ref="C1:H1"/>
  </mergeCells>
  <printOptions horizontalCentered="1"/>
  <pageMargins left="0.51181102362204722" right="0.11811023622047245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I45"/>
  <sheetViews>
    <sheetView topLeftCell="A31" zoomScale="90" zoomScaleNormal="90" workbookViewId="0">
      <selection activeCell="H37" sqref="H37"/>
    </sheetView>
  </sheetViews>
  <sheetFormatPr baseColWidth="10" defaultRowHeight="15" x14ac:dyDescent="0.25"/>
  <cols>
    <col min="1" max="1" width="4" customWidth="1"/>
    <col min="2" max="2" width="4.140625" style="3" customWidth="1"/>
    <col min="3" max="3" width="31" style="24" customWidth="1"/>
    <col min="4" max="4" width="10.28515625" style="27" customWidth="1"/>
    <col min="5" max="5" width="26.140625" style="3" customWidth="1"/>
    <col min="6" max="6" width="5.7109375" style="6" customWidth="1"/>
    <col min="7" max="7" width="16.5703125" style="1" hidden="1" customWidth="1"/>
    <col min="8" max="8" width="12.140625" style="1" customWidth="1"/>
    <col min="9" max="9" width="10.85546875" style="5" customWidth="1"/>
    <col min="10" max="20" width="9.7109375" style="5" customWidth="1"/>
    <col min="21" max="21" width="11.42578125" hidden="1" customWidth="1"/>
    <col min="259" max="259" width="6.28515625" customWidth="1"/>
    <col min="260" max="260" width="4.140625" customWidth="1"/>
    <col min="261" max="261" width="37.28515625" customWidth="1"/>
    <col min="262" max="262" width="14.7109375" customWidth="1"/>
    <col min="263" max="263" width="36.42578125" customWidth="1"/>
    <col min="264" max="264" width="7.140625" customWidth="1"/>
    <col min="265" max="265" width="11.7109375" customWidth="1"/>
    <col min="266" max="266" width="11.5703125" bestFit="1" customWidth="1"/>
    <col min="267" max="267" width="10" customWidth="1"/>
    <col min="268" max="268" width="11" customWidth="1"/>
    <col min="269" max="269" width="10.85546875" customWidth="1"/>
    <col min="270" max="270" width="10.42578125" customWidth="1"/>
    <col min="271" max="271" width="11" customWidth="1"/>
    <col min="272" max="272" width="8.7109375" customWidth="1"/>
    <col min="273" max="273" width="10.85546875" customWidth="1"/>
    <col min="274" max="274" width="8.7109375" customWidth="1"/>
    <col min="275" max="276" width="11" customWidth="1"/>
    <col min="515" max="515" width="6.28515625" customWidth="1"/>
    <col min="516" max="516" width="4.140625" customWidth="1"/>
    <col min="517" max="517" width="37.28515625" customWidth="1"/>
    <col min="518" max="518" width="14.7109375" customWidth="1"/>
    <col min="519" max="519" width="36.42578125" customWidth="1"/>
    <col min="520" max="520" width="7.140625" customWidth="1"/>
    <col min="521" max="521" width="11.7109375" customWidth="1"/>
    <col min="522" max="522" width="11.5703125" bestFit="1" customWidth="1"/>
    <col min="523" max="523" width="10" customWidth="1"/>
    <col min="524" max="524" width="11" customWidth="1"/>
    <col min="525" max="525" width="10.85546875" customWidth="1"/>
    <col min="526" max="526" width="10.42578125" customWidth="1"/>
    <col min="527" max="527" width="11" customWidth="1"/>
    <col min="528" max="528" width="8.7109375" customWidth="1"/>
    <col min="529" max="529" width="10.85546875" customWidth="1"/>
    <col min="530" max="530" width="8.7109375" customWidth="1"/>
    <col min="531" max="532" width="11" customWidth="1"/>
    <col min="771" max="771" width="6.28515625" customWidth="1"/>
    <col min="772" max="772" width="4.140625" customWidth="1"/>
    <col min="773" max="773" width="37.28515625" customWidth="1"/>
    <col min="774" max="774" width="14.7109375" customWidth="1"/>
    <col min="775" max="775" width="36.42578125" customWidth="1"/>
    <col min="776" max="776" width="7.140625" customWidth="1"/>
    <col min="777" max="777" width="11.7109375" customWidth="1"/>
    <col min="778" max="778" width="11.5703125" bestFit="1" customWidth="1"/>
    <col min="779" max="779" width="10" customWidth="1"/>
    <col min="780" max="780" width="11" customWidth="1"/>
    <col min="781" max="781" width="10.85546875" customWidth="1"/>
    <col min="782" max="782" width="10.42578125" customWidth="1"/>
    <col min="783" max="783" width="11" customWidth="1"/>
    <col min="784" max="784" width="8.7109375" customWidth="1"/>
    <col min="785" max="785" width="10.85546875" customWidth="1"/>
    <col min="786" max="786" width="8.7109375" customWidth="1"/>
    <col min="787" max="788" width="11" customWidth="1"/>
    <col min="1027" max="1027" width="6.28515625" customWidth="1"/>
    <col min="1028" max="1028" width="4.140625" customWidth="1"/>
    <col min="1029" max="1029" width="37.28515625" customWidth="1"/>
    <col min="1030" max="1030" width="14.7109375" customWidth="1"/>
    <col min="1031" max="1031" width="36.42578125" customWidth="1"/>
    <col min="1032" max="1032" width="7.140625" customWidth="1"/>
    <col min="1033" max="1033" width="11.7109375" customWidth="1"/>
    <col min="1034" max="1034" width="11.5703125" bestFit="1" customWidth="1"/>
    <col min="1035" max="1035" width="10" customWidth="1"/>
    <col min="1036" max="1036" width="11" customWidth="1"/>
    <col min="1037" max="1037" width="10.85546875" customWidth="1"/>
    <col min="1038" max="1038" width="10.42578125" customWidth="1"/>
    <col min="1039" max="1039" width="11" customWidth="1"/>
    <col min="1040" max="1040" width="8.7109375" customWidth="1"/>
    <col min="1041" max="1041" width="10.85546875" customWidth="1"/>
    <col min="1042" max="1042" width="8.7109375" customWidth="1"/>
    <col min="1043" max="1044" width="11" customWidth="1"/>
    <col min="1283" max="1283" width="6.28515625" customWidth="1"/>
    <col min="1284" max="1284" width="4.140625" customWidth="1"/>
    <col min="1285" max="1285" width="37.28515625" customWidth="1"/>
    <col min="1286" max="1286" width="14.7109375" customWidth="1"/>
    <col min="1287" max="1287" width="36.42578125" customWidth="1"/>
    <col min="1288" max="1288" width="7.140625" customWidth="1"/>
    <col min="1289" max="1289" width="11.7109375" customWidth="1"/>
    <col min="1290" max="1290" width="11.5703125" bestFit="1" customWidth="1"/>
    <col min="1291" max="1291" width="10" customWidth="1"/>
    <col min="1292" max="1292" width="11" customWidth="1"/>
    <col min="1293" max="1293" width="10.85546875" customWidth="1"/>
    <col min="1294" max="1294" width="10.42578125" customWidth="1"/>
    <col min="1295" max="1295" width="11" customWidth="1"/>
    <col min="1296" max="1296" width="8.7109375" customWidth="1"/>
    <col min="1297" max="1297" width="10.85546875" customWidth="1"/>
    <col min="1298" max="1298" width="8.7109375" customWidth="1"/>
    <col min="1299" max="1300" width="11" customWidth="1"/>
    <col min="1539" max="1539" width="6.28515625" customWidth="1"/>
    <col min="1540" max="1540" width="4.140625" customWidth="1"/>
    <col min="1541" max="1541" width="37.28515625" customWidth="1"/>
    <col min="1542" max="1542" width="14.7109375" customWidth="1"/>
    <col min="1543" max="1543" width="36.42578125" customWidth="1"/>
    <col min="1544" max="1544" width="7.140625" customWidth="1"/>
    <col min="1545" max="1545" width="11.7109375" customWidth="1"/>
    <col min="1546" max="1546" width="11.5703125" bestFit="1" customWidth="1"/>
    <col min="1547" max="1547" width="10" customWidth="1"/>
    <col min="1548" max="1548" width="11" customWidth="1"/>
    <col min="1549" max="1549" width="10.85546875" customWidth="1"/>
    <col min="1550" max="1550" width="10.42578125" customWidth="1"/>
    <col min="1551" max="1551" width="11" customWidth="1"/>
    <col min="1552" max="1552" width="8.7109375" customWidth="1"/>
    <col min="1553" max="1553" width="10.85546875" customWidth="1"/>
    <col min="1554" max="1554" width="8.7109375" customWidth="1"/>
    <col min="1555" max="1556" width="11" customWidth="1"/>
    <col min="1795" max="1795" width="6.28515625" customWidth="1"/>
    <col min="1796" max="1796" width="4.140625" customWidth="1"/>
    <col min="1797" max="1797" width="37.28515625" customWidth="1"/>
    <col min="1798" max="1798" width="14.7109375" customWidth="1"/>
    <col min="1799" max="1799" width="36.42578125" customWidth="1"/>
    <col min="1800" max="1800" width="7.140625" customWidth="1"/>
    <col min="1801" max="1801" width="11.7109375" customWidth="1"/>
    <col min="1802" max="1802" width="11.5703125" bestFit="1" customWidth="1"/>
    <col min="1803" max="1803" width="10" customWidth="1"/>
    <col min="1804" max="1804" width="11" customWidth="1"/>
    <col min="1805" max="1805" width="10.85546875" customWidth="1"/>
    <col min="1806" max="1806" width="10.42578125" customWidth="1"/>
    <col min="1807" max="1807" width="11" customWidth="1"/>
    <col min="1808" max="1808" width="8.7109375" customWidth="1"/>
    <col min="1809" max="1809" width="10.85546875" customWidth="1"/>
    <col min="1810" max="1810" width="8.7109375" customWidth="1"/>
    <col min="1811" max="1812" width="11" customWidth="1"/>
    <col min="2051" max="2051" width="6.28515625" customWidth="1"/>
    <col min="2052" max="2052" width="4.140625" customWidth="1"/>
    <col min="2053" max="2053" width="37.28515625" customWidth="1"/>
    <col min="2054" max="2054" width="14.7109375" customWidth="1"/>
    <col min="2055" max="2055" width="36.42578125" customWidth="1"/>
    <col min="2056" max="2056" width="7.140625" customWidth="1"/>
    <col min="2057" max="2057" width="11.7109375" customWidth="1"/>
    <col min="2058" max="2058" width="11.5703125" bestFit="1" customWidth="1"/>
    <col min="2059" max="2059" width="10" customWidth="1"/>
    <col min="2060" max="2060" width="11" customWidth="1"/>
    <col min="2061" max="2061" width="10.85546875" customWidth="1"/>
    <col min="2062" max="2062" width="10.42578125" customWidth="1"/>
    <col min="2063" max="2063" width="11" customWidth="1"/>
    <col min="2064" max="2064" width="8.7109375" customWidth="1"/>
    <col min="2065" max="2065" width="10.85546875" customWidth="1"/>
    <col min="2066" max="2066" width="8.7109375" customWidth="1"/>
    <col min="2067" max="2068" width="11" customWidth="1"/>
    <col min="2307" max="2307" width="6.28515625" customWidth="1"/>
    <col min="2308" max="2308" width="4.140625" customWidth="1"/>
    <col min="2309" max="2309" width="37.28515625" customWidth="1"/>
    <col min="2310" max="2310" width="14.7109375" customWidth="1"/>
    <col min="2311" max="2311" width="36.42578125" customWidth="1"/>
    <col min="2312" max="2312" width="7.140625" customWidth="1"/>
    <col min="2313" max="2313" width="11.7109375" customWidth="1"/>
    <col min="2314" max="2314" width="11.5703125" bestFit="1" customWidth="1"/>
    <col min="2315" max="2315" width="10" customWidth="1"/>
    <col min="2316" max="2316" width="11" customWidth="1"/>
    <col min="2317" max="2317" width="10.85546875" customWidth="1"/>
    <col min="2318" max="2318" width="10.42578125" customWidth="1"/>
    <col min="2319" max="2319" width="11" customWidth="1"/>
    <col min="2320" max="2320" width="8.7109375" customWidth="1"/>
    <col min="2321" max="2321" width="10.85546875" customWidth="1"/>
    <col min="2322" max="2322" width="8.7109375" customWidth="1"/>
    <col min="2323" max="2324" width="11" customWidth="1"/>
    <col min="2563" max="2563" width="6.28515625" customWidth="1"/>
    <col min="2564" max="2564" width="4.140625" customWidth="1"/>
    <col min="2565" max="2565" width="37.28515625" customWidth="1"/>
    <col min="2566" max="2566" width="14.7109375" customWidth="1"/>
    <col min="2567" max="2567" width="36.42578125" customWidth="1"/>
    <col min="2568" max="2568" width="7.140625" customWidth="1"/>
    <col min="2569" max="2569" width="11.7109375" customWidth="1"/>
    <col min="2570" max="2570" width="11.5703125" bestFit="1" customWidth="1"/>
    <col min="2571" max="2571" width="10" customWidth="1"/>
    <col min="2572" max="2572" width="11" customWidth="1"/>
    <col min="2573" max="2573" width="10.85546875" customWidth="1"/>
    <col min="2574" max="2574" width="10.42578125" customWidth="1"/>
    <col min="2575" max="2575" width="11" customWidth="1"/>
    <col min="2576" max="2576" width="8.7109375" customWidth="1"/>
    <col min="2577" max="2577" width="10.85546875" customWidth="1"/>
    <col min="2578" max="2578" width="8.7109375" customWidth="1"/>
    <col min="2579" max="2580" width="11" customWidth="1"/>
    <col min="2819" max="2819" width="6.28515625" customWidth="1"/>
    <col min="2820" max="2820" width="4.140625" customWidth="1"/>
    <col min="2821" max="2821" width="37.28515625" customWidth="1"/>
    <col min="2822" max="2822" width="14.7109375" customWidth="1"/>
    <col min="2823" max="2823" width="36.42578125" customWidth="1"/>
    <col min="2824" max="2824" width="7.140625" customWidth="1"/>
    <col min="2825" max="2825" width="11.7109375" customWidth="1"/>
    <col min="2826" max="2826" width="11.5703125" bestFit="1" customWidth="1"/>
    <col min="2827" max="2827" width="10" customWidth="1"/>
    <col min="2828" max="2828" width="11" customWidth="1"/>
    <col min="2829" max="2829" width="10.85546875" customWidth="1"/>
    <col min="2830" max="2830" width="10.42578125" customWidth="1"/>
    <col min="2831" max="2831" width="11" customWidth="1"/>
    <col min="2832" max="2832" width="8.7109375" customWidth="1"/>
    <col min="2833" max="2833" width="10.85546875" customWidth="1"/>
    <col min="2834" max="2834" width="8.7109375" customWidth="1"/>
    <col min="2835" max="2836" width="11" customWidth="1"/>
    <col min="3075" max="3075" width="6.28515625" customWidth="1"/>
    <col min="3076" max="3076" width="4.140625" customWidth="1"/>
    <col min="3077" max="3077" width="37.28515625" customWidth="1"/>
    <col min="3078" max="3078" width="14.7109375" customWidth="1"/>
    <col min="3079" max="3079" width="36.42578125" customWidth="1"/>
    <col min="3080" max="3080" width="7.140625" customWidth="1"/>
    <col min="3081" max="3081" width="11.7109375" customWidth="1"/>
    <col min="3082" max="3082" width="11.5703125" bestFit="1" customWidth="1"/>
    <col min="3083" max="3083" width="10" customWidth="1"/>
    <col min="3084" max="3084" width="11" customWidth="1"/>
    <col min="3085" max="3085" width="10.85546875" customWidth="1"/>
    <col min="3086" max="3086" width="10.42578125" customWidth="1"/>
    <col min="3087" max="3087" width="11" customWidth="1"/>
    <col min="3088" max="3088" width="8.7109375" customWidth="1"/>
    <col min="3089" max="3089" width="10.85546875" customWidth="1"/>
    <col min="3090" max="3090" width="8.7109375" customWidth="1"/>
    <col min="3091" max="3092" width="11" customWidth="1"/>
    <col min="3331" max="3331" width="6.28515625" customWidth="1"/>
    <col min="3332" max="3332" width="4.140625" customWidth="1"/>
    <col min="3333" max="3333" width="37.28515625" customWidth="1"/>
    <col min="3334" max="3334" width="14.7109375" customWidth="1"/>
    <col min="3335" max="3335" width="36.42578125" customWidth="1"/>
    <col min="3336" max="3336" width="7.140625" customWidth="1"/>
    <col min="3337" max="3337" width="11.7109375" customWidth="1"/>
    <col min="3338" max="3338" width="11.5703125" bestFit="1" customWidth="1"/>
    <col min="3339" max="3339" width="10" customWidth="1"/>
    <col min="3340" max="3340" width="11" customWidth="1"/>
    <col min="3341" max="3341" width="10.85546875" customWidth="1"/>
    <col min="3342" max="3342" width="10.42578125" customWidth="1"/>
    <col min="3343" max="3343" width="11" customWidth="1"/>
    <col min="3344" max="3344" width="8.7109375" customWidth="1"/>
    <col min="3345" max="3345" width="10.85546875" customWidth="1"/>
    <col min="3346" max="3346" width="8.7109375" customWidth="1"/>
    <col min="3347" max="3348" width="11" customWidth="1"/>
    <col min="3587" max="3587" width="6.28515625" customWidth="1"/>
    <col min="3588" max="3588" width="4.140625" customWidth="1"/>
    <col min="3589" max="3589" width="37.28515625" customWidth="1"/>
    <col min="3590" max="3590" width="14.7109375" customWidth="1"/>
    <col min="3591" max="3591" width="36.42578125" customWidth="1"/>
    <col min="3592" max="3592" width="7.140625" customWidth="1"/>
    <col min="3593" max="3593" width="11.7109375" customWidth="1"/>
    <col min="3594" max="3594" width="11.5703125" bestFit="1" customWidth="1"/>
    <col min="3595" max="3595" width="10" customWidth="1"/>
    <col min="3596" max="3596" width="11" customWidth="1"/>
    <col min="3597" max="3597" width="10.85546875" customWidth="1"/>
    <col min="3598" max="3598" width="10.42578125" customWidth="1"/>
    <col min="3599" max="3599" width="11" customWidth="1"/>
    <col min="3600" max="3600" width="8.7109375" customWidth="1"/>
    <col min="3601" max="3601" width="10.85546875" customWidth="1"/>
    <col min="3602" max="3602" width="8.7109375" customWidth="1"/>
    <col min="3603" max="3604" width="11" customWidth="1"/>
    <col min="3843" max="3843" width="6.28515625" customWidth="1"/>
    <col min="3844" max="3844" width="4.140625" customWidth="1"/>
    <col min="3845" max="3845" width="37.28515625" customWidth="1"/>
    <col min="3846" max="3846" width="14.7109375" customWidth="1"/>
    <col min="3847" max="3847" width="36.42578125" customWidth="1"/>
    <col min="3848" max="3848" width="7.140625" customWidth="1"/>
    <col min="3849" max="3849" width="11.7109375" customWidth="1"/>
    <col min="3850" max="3850" width="11.5703125" bestFit="1" customWidth="1"/>
    <col min="3851" max="3851" width="10" customWidth="1"/>
    <col min="3852" max="3852" width="11" customWidth="1"/>
    <col min="3853" max="3853" width="10.85546875" customWidth="1"/>
    <col min="3854" max="3854" width="10.42578125" customWidth="1"/>
    <col min="3855" max="3855" width="11" customWidth="1"/>
    <col min="3856" max="3856" width="8.7109375" customWidth="1"/>
    <col min="3857" max="3857" width="10.85546875" customWidth="1"/>
    <col min="3858" max="3858" width="8.7109375" customWidth="1"/>
    <col min="3859" max="3860" width="11" customWidth="1"/>
    <col min="4099" max="4099" width="6.28515625" customWidth="1"/>
    <col min="4100" max="4100" width="4.140625" customWidth="1"/>
    <col min="4101" max="4101" width="37.28515625" customWidth="1"/>
    <col min="4102" max="4102" width="14.7109375" customWidth="1"/>
    <col min="4103" max="4103" width="36.42578125" customWidth="1"/>
    <col min="4104" max="4104" width="7.140625" customWidth="1"/>
    <col min="4105" max="4105" width="11.7109375" customWidth="1"/>
    <col min="4106" max="4106" width="11.5703125" bestFit="1" customWidth="1"/>
    <col min="4107" max="4107" width="10" customWidth="1"/>
    <col min="4108" max="4108" width="11" customWidth="1"/>
    <col min="4109" max="4109" width="10.85546875" customWidth="1"/>
    <col min="4110" max="4110" width="10.42578125" customWidth="1"/>
    <col min="4111" max="4111" width="11" customWidth="1"/>
    <col min="4112" max="4112" width="8.7109375" customWidth="1"/>
    <col min="4113" max="4113" width="10.85546875" customWidth="1"/>
    <col min="4114" max="4114" width="8.7109375" customWidth="1"/>
    <col min="4115" max="4116" width="11" customWidth="1"/>
    <col min="4355" max="4355" width="6.28515625" customWidth="1"/>
    <col min="4356" max="4356" width="4.140625" customWidth="1"/>
    <col min="4357" max="4357" width="37.28515625" customWidth="1"/>
    <col min="4358" max="4358" width="14.7109375" customWidth="1"/>
    <col min="4359" max="4359" width="36.42578125" customWidth="1"/>
    <col min="4360" max="4360" width="7.140625" customWidth="1"/>
    <col min="4361" max="4361" width="11.7109375" customWidth="1"/>
    <col min="4362" max="4362" width="11.5703125" bestFit="1" customWidth="1"/>
    <col min="4363" max="4363" width="10" customWidth="1"/>
    <col min="4364" max="4364" width="11" customWidth="1"/>
    <col min="4365" max="4365" width="10.85546875" customWidth="1"/>
    <col min="4366" max="4366" width="10.42578125" customWidth="1"/>
    <col min="4367" max="4367" width="11" customWidth="1"/>
    <col min="4368" max="4368" width="8.7109375" customWidth="1"/>
    <col min="4369" max="4369" width="10.85546875" customWidth="1"/>
    <col min="4370" max="4370" width="8.7109375" customWidth="1"/>
    <col min="4371" max="4372" width="11" customWidth="1"/>
    <col min="4611" max="4611" width="6.28515625" customWidth="1"/>
    <col min="4612" max="4612" width="4.140625" customWidth="1"/>
    <col min="4613" max="4613" width="37.28515625" customWidth="1"/>
    <col min="4614" max="4614" width="14.7109375" customWidth="1"/>
    <col min="4615" max="4615" width="36.42578125" customWidth="1"/>
    <col min="4616" max="4616" width="7.140625" customWidth="1"/>
    <col min="4617" max="4617" width="11.7109375" customWidth="1"/>
    <col min="4618" max="4618" width="11.5703125" bestFit="1" customWidth="1"/>
    <col min="4619" max="4619" width="10" customWidth="1"/>
    <col min="4620" max="4620" width="11" customWidth="1"/>
    <col min="4621" max="4621" width="10.85546875" customWidth="1"/>
    <col min="4622" max="4622" width="10.42578125" customWidth="1"/>
    <col min="4623" max="4623" width="11" customWidth="1"/>
    <col min="4624" max="4624" width="8.7109375" customWidth="1"/>
    <col min="4625" max="4625" width="10.85546875" customWidth="1"/>
    <col min="4626" max="4626" width="8.7109375" customWidth="1"/>
    <col min="4627" max="4628" width="11" customWidth="1"/>
    <col min="4867" max="4867" width="6.28515625" customWidth="1"/>
    <col min="4868" max="4868" width="4.140625" customWidth="1"/>
    <col min="4869" max="4869" width="37.28515625" customWidth="1"/>
    <col min="4870" max="4870" width="14.7109375" customWidth="1"/>
    <col min="4871" max="4871" width="36.42578125" customWidth="1"/>
    <col min="4872" max="4872" width="7.140625" customWidth="1"/>
    <col min="4873" max="4873" width="11.7109375" customWidth="1"/>
    <col min="4874" max="4874" width="11.5703125" bestFit="1" customWidth="1"/>
    <col min="4875" max="4875" width="10" customWidth="1"/>
    <col min="4876" max="4876" width="11" customWidth="1"/>
    <col min="4877" max="4877" width="10.85546875" customWidth="1"/>
    <col min="4878" max="4878" width="10.42578125" customWidth="1"/>
    <col min="4879" max="4879" width="11" customWidth="1"/>
    <col min="4880" max="4880" width="8.7109375" customWidth="1"/>
    <col min="4881" max="4881" width="10.85546875" customWidth="1"/>
    <col min="4882" max="4882" width="8.7109375" customWidth="1"/>
    <col min="4883" max="4884" width="11" customWidth="1"/>
    <col min="5123" max="5123" width="6.28515625" customWidth="1"/>
    <col min="5124" max="5124" width="4.140625" customWidth="1"/>
    <col min="5125" max="5125" width="37.28515625" customWidth="1"/>
    <col min="5126" max="5126" width="14.7109375" customWidth="1"/>
    <col min="5127" max="5127" width="36.42578125" customWidth="1"/>
    <col min="5128" max="5128" width="7.140625" customWidth="1"/>
    <col min="5129" max="5129" width="11.7109375" customWidth="1"/>
    <col min="5130" max="5130" width="11.5703125" bestFit="1" customWidth="1"/>
    <col min="5131" max="5131" width="10" customWidth="1"/>
    <col min="5132" max="5132" width="11" customWidth="1"/>
    <col min="5133" max="5133" width="10.85546875" customWidth="1"/>
    <col min="5134" max="5134" width="10.42578125" customWidth="1"/>
    <col min="5135" max="5135" width="11" customWidth="1"/>
    <col min="5136" max="5136" width="8.7109375" customWidth="1"/>
    <col min="5137" max="5137" width="10.85546875" customWidth="1"/>
    <col min="5138" max="5138" width="8.7109375" customWidth="1"/>
    <col min="5139" max="5140" width="11" customWidth="1"/>
    <col min="5379" max="5379" width="6.28515625" customWidth="1"/>
    <col min="5380" max="5380" width="4.140625" customWidth="1"/>
    <col min="5381" max="5381" width="37.28515625" customWidth="1"/>
    <col min="5382" max="5382" width="14.7109375" customWidth="1"/>
    <col min="5383" max="5383" width="36.42578125" customWidth="1"/>
    <col min="5384" max="5384" width="7.140625" customWidth="1"/>
    <col min="5385" max="5385" width="11.7109375" customWidth="1"/>
    <col min="5386" max="5386" width="11.5703125" bestFit="1" customWidth="1"/>
    <col min="5387" max="5387" width="10" customWidth="1"/>
    <col min="5388" max="5388" width="11" customWidth="1"/>
    <col min="5389" max="5389" width="10.85546875" customWidth="1"/>
    <col min="5390" max="5390" width="10.42578125" customWidth="1"/>
    <col min="5391" max="5391" width="11" customWidth="1"/>
    <col min="5392" max="5392" width="8.7109375" customWidth="1"/>
    <col min="5393" max="5393" width="10.85546875" customWidth="1"/>
    <col min="5394" max="5394" width="8.7109375" customWidth="1"/>
    <col min="5395" max="5396" width="11" customWidth="1"/>
    <col min="5635" max="5635" width="6.28515625" customWidth="1"/>
    <col min="5636" max="5636" width="4.140625" customWidth="1"/>
    <col min="5637" max="5637" width="37.28515625" customWidth="1"/>
    <col min="5638" max="5638" width="14.7109375" customWidth="1"/>
    <col min="5639" max="5639" width="36.42578125" customWidth="1"/>
    <col min="5640" max="5640" width="7.140625" customWidth="1"/>
    <col min="5641" max="5641" width="11.7109375" customWidth="1"/>
    <col min="5642" max="5642" width="11.5703125" bestFit="1" customWidth="1"/>
    <col min="5643" max="5643" width="10" customWidth="1"/>
    <col min="5644" max="5644" width="11" customWidth="1"/>
    <col min="5645" max="5645" width="10.85546875" customWidth="1"/>
    <col min="5646" max="5646" width="10.42578125" customWidth="1"/>
    <col min="5647" max="5647" width="11" customWidth="1"/>
    <col min="5648" max="5648" width="8.7109375" customWidth="1"/>
    <col min="5649" max="5649" width="10.85546875" customWidth="1"/>
    <col min="5650" max="5650" width="8.7109375" customWidth="1"/>
    <col min="5651" max="5652" width="11" customWidth="1"/>
    <col min="5891" max="5891" width="6.28515625" customWidth="1"/>
    <col min="5892" max="5892" width="4.140625" customWidth="1"/>
    <col min="5893" max="5893" width="37.28515625" customWidth="1"/>
    <col min="5894" max="5894" width="14.7109375" customWidth="1"/>
    <col min="5895" max="5895" width="36.42578125" customWidth="1"/>
    <col min="5896" max="5896" width="7.140625" customWidth="1"/>
    <col min="5897" max="5897" width="11.7109375" customWidth="1"/>
    <col min="5898" max="5898" width="11.5703125" bestFit="1" customWidth="1"/>
    <col min="5899" max="5899" width="10" customWidth="1"/>
    <col min="5900" max="5900" width="11" customWidth="1"/>
    <col min="5901" max="5901" width="10.85546875" customWidth="1"/>
    <col min="5902" max="5902" width="10.42578125" customWidth="1"/>
    <col min="5903" max="5903" width="11" customWidth="1"/>
    <col min="5904" max="5904" width="8.7109375" customWidth="1"/>
    <col min="5905" max="5905" width="10.85546875" customWidth="1"/>
    <col min="5906" max="5906" width="8.7109375" customWidth="1"/>
    <col min="5907" max="5908" width="11" customWidth="1"/>
    <col min="6147" max="6147" width="6.28515625" customWidth="1"/>
    <col min="6148" max="6148" width="4.140625" customWidth="1"/>
    <col min="6149" max="6149" width="37.28515625" customWidth="1"/>
    <col min="6150" max="6150" width="14.7109375" customWidth="1"/>
    <col min="6151" max="6151" width="36.42578125" customWidth="1"/>
    <col min="6152" max="6152" width="7.140625" customWidth="1"/>
    <col min="6153" max="6153" width="11.7109375" customWidth="1"/>
    <col min="6154" max="6154" width="11.5703125" bestFit="1" customWidth="1"/>
    <col min="6155" max="6155" width="10" customWidth="1"/>
    <col min="6156" max="6156" width="11" customWidth="1"/>
    <col min="6157" max="6157" width="10.85546875" customWidth="1"/>
    <col min="6158" max="6158" width="10.42578125" customWidth="1"/>
    <col min="6159" max="6159" width="11" customWidth="1"/>
    <col min="6160" max="6160" width="8.7109375" customWidth="1"/>
    <col min="6161" max="6161" width="10.85546875" customWidth="1"/>
    <col min="6162" max="6162" width="8.7109375" customWidth="1"/>
    <col min="6163" max="6164" width="11" customWidth="1"/>
    <col min="6403" max="6403" width="6.28515625" customWidth="1"/>
    <col min="6404" max="6404" width="4.140625" customWidth="1"/>
    <col min="6405" max="6405" width="37.28515625" customWidth="1"/>
    <col min="6406" max="6406" width="14.7109375" customWidth="1"/>
    <col min="6407" max="6407" width="36.42578125" customWidth="1"/>
    <col min="6408" max="6408" width="7.140625" customWidth="1"/>
    <col min="6409" max="6409" width="11.7109375" customWidth="1"/>
    <col min="6410" max="6410" width="11.5703125" bestFit="1" customWidth="1"/>
    <col min="6411" max="6411" width="10" customWidth="1"/>
    <col min="6412" max="6412" width="11" customWidth="1"/>
    <col min="6413" max="6413" width="10.85546875" customWidth="1"/>
    <col min="6414" max="6414" width="10.42578125" customWidth="1"/>
    <col min="6415" max="6415" width="11" customWidth="1"/>
    <col min="6416" max="6416" width="8.7109375" customWidth="1"/>
    <col min="6417" max="6417" width="10.85546875" customWidth="1"/>
    <col min="6418" max="6418" width="8.7109375" customWidth="1"/>
    <col min="6419" max="6420" width="11" customWidth="1"/>
    <col min="6659" max="6659" width="6.28515625" customWidth="1"/>
    <col min="6660" max="6660" width="4.140625" customWidth="1"/>
    <col min="6661" max="6661" width="37.28515625" customWidth="1"/>
    <col min="6662" max="6662" width="14.7109375" customWidth="1"/>
    <col min="6663" max="6663" width="36.42578125" customWidth="1"/>
    <col min="6664" max="6664" width="7.140625" customWidth="1"/>
    <col min="6665" max="6665" width="11.7109375" customWidth="1"/>
    <col min="6666" max="6666" width="11.5703125" bestFit="1" customWidth="1"/>
    <col min="6667" max="6667" width="10" customWidth="1"/>
    <col min="6668" max="6668" width="11" customWidth="1"/>
    <col min="6669" max="6669" width="10.85546875" customWidth="1"/>
    <col min="6670" max="6670" width="10.42578125" customWidth="1"/>
    <col min="6671" max="6671" width="11" customWidth="1"/>
    <col min="6672" max="6672" width="8.7109375" customWidth="1"/>
    <col min="6673" max="6673" width="10.85546875" customWidth="1"/>
    <col min="6674" max="6674" width="8.7109375" customWidth="1"/>
    <col min="6675" max="6676" width="11" customWidth="1"/>
    <col min="6915" max="6915" width="6.28515625" customWidth="1"/>
    <col min="6916" max="6916" width="4.140625" customWidth="1"/>
    <col min="6917" max="6917" width="37.28515625" customWidth="1"/>
    <col min="6918" max="6918" width="14.7109375" customWidth="1"/>
    <col min="6919" max="6919" width="36.42578125" customWidth="1"/>
    <col min="6920" max="6920" width="7.140625" customWidth="1"/>
    <col min="6921" max="6921" width="11.7109375" customWidth="1"/>
    <col min="6922" max="6922" width="11.5703125" bestFit="1" customWidth="1"/>
    <col min="6923" max="6923" width="10" customWidth="1"/>
    <col min="6924" max="6924" width="11" customWidth="1"/>
    <col min="6925" max="6925" width="10.85546875" customWidth="1"/>
    <col min="6926" max="6926" width="10.42578125" customWidth="1"/>
    <col min="6927" max="6927" width="11" customWidth="1"/>
    <col min="6928" max="6928" width="8.7109375" customWidth="1"/>
    <col min="6929" max="6929" width="10.85546875" customWidth="1"/>
    <col min="6930" max="6930" width="8.7109375" customWidth="1"/>
    <col min="6931" max="6932" width="11" customWidth="1"/>
    <col min="7171" max="7171" width="6.28515625" customWidth="1"/>
    <col min="7172" max="7172" width="4.140625" customWidth="1"/>
    <col min="7173" max="7173" width="37.28515625" customWidth="1"/>
    <col min="7174" max="7174" width="14.7109375" customWidth="1"/>
    <col min="7175" max="7175" width="36.42578125" customWidth="1"/>
    <col min="7176" max="7176" width="7.140625" customWidth="1"/>
    <col min="7177" max="7177" width="11.7109375" customWidth="1"/>
    <col min="7178" max="7178" width="11.5703125" bestFit="1" customWidth="1"/>
    <col min="7179" max="7179" width="10" customWidth="1"/>
    <col min="7180" max="7180" width="11" customWidth="1"/>
    <col min="7181" max="7181" width="10.85546875" customWidth="1"/>
    <col min="7182" max="7182" width="10.42578125" customWidth="1"/>
    <col min="7183" max="7183" width="11" customWidth="1"/>
    <col min="7184" max="7184" width="8.7109375" customWidth="1"/>
    <col min="7185" max="7185" width="10.85546875" customWidth="1"/>
    <col min="7186" max="7186" width="8.7109375" customWidth="1"/>
    <col min="7187" max="7188" width="11" customWidth="1"/>
    <col min="7427" max="7427" width="6.28515625" customWidth="1"/>
    <col min="7428" max="7428" width="4.140625" customWidth="1"/>
    <col min="7429" max="7429" width="37.28515625" customWidth="1"/>
    <col min="7430" max="7430" width="14.7109375" customWidth="1"/>
    <col min="7431" max="7431" width="36.42578125" customWidth="1"/>
    <col min="7432" max="7432" width="7.140625" customWidth="1"/>
    <col min="7433" max="7433" width="11.7109375" customWidth="1"/>
    <col min="7434" max="7434" width="11.5703125" bestFit="1" customWidth="1"/>
    <col min="7435" max="7435" width="10" customWidth="1"/>
    <col min="7436" max="7436" width="11" customWidth="1"/>
    <col min="7437" max="7437" width="10.85546875" customWidth="1"/>
    <col min="7438" max="7438" width="10.42578125" customWidth="1"/>
    <col min="7439" max="7439" width="11" customWidth="1"/>
    <col min="7440" max="7440" width="8.7109375" customWidth="1"/>
    <col min="7441" max="7441" width="10.85546875" customWidth="1"/>
    <col min="7442" max="7442" width="8.7109375" customWidth="1"/>
    <col min="7443" max="7444" width="11" customWidth="1"/>
    <col min="7683" max="7683" width="6.28515625" customWidth="1"/>
    <col min="7684" max="7684" width="4.140625" customWidth="1"/>
    <col min="7685" max="7685" width="37.28515625" customWidth="1"/>
    <col min="7686" max="7686" width="14.7109375" customWidth="1"/>
    <col min="7687" max="7687" width="36.42578125" customWidth="1"/>
    <col min="7688" max="7688" width="7.140625" customWidth="1"/>
    <col min="7689" max="7689" width="11.7109375" customWidth="1"/>
    <col min="7690" max="7690" width="11.5703125" bestFit="1" customWidth="1"/>
    <col min="7691" max="7691" width="10" customWidth="1"/>
    <col min="7692" max="7692" width="11" customWidth="1"/>
    <col min="7693" max="7693" width="10.85546875" customWidth="1"/>
    <col min="7694" max="7694" width="10.42578125" customWidth="1"/>
    <col min="7695" max="7695" width="11" customWidth="1"/>
    <col min="7696" max="7696" width="8.7109375" customWidth="1"/>
    <col min="7697" max="7697" width="10.85546875" customWidth="1"/>
    <col min="7698" max="7698" width="8.7109375" customWidth="1"/>
    <col min="7699" max="7700" width="11" customWidth="1"/>
    <col min="7939" max="7939" width="6.28515625" customWidth="1"/>
    <col min="7940" max="7940" width="4.140625" customWidth="1"/>
    <col min="7941" max="7941" width="37.28515625" customWidth="1"/>
    <col min="7942" max="7942" width="14.7109375" customWidth="1"/>
    <col min="7943" max="7943" width="36.42578125" customWidth="1"/>
    <col min="7944" max="7944" width="7.140625" customWidth="1"/>
    <col min="7945" max="7945" width="11.7109375" customWidth="1"/>
    <col min="7946" max="7946" width="11.5703125" bestFit="1" customWidth="1"/>
    <col min="7947" max="7947" width="10" customWidth="1"/>
    <col min="7948" max="7948" width="11" customWidth="1"/>
    <col min="7949" max="7949" width="10.85546875" customWidth="1"/>
    <col min="7950" max="7950" width="10.42578125" customWidth="1"/>
    <col min="7951" max="7951" width="11" customWidth="1"/>
    <col min="7952" max="7952" width="8.7109375" customWidth="1"/>
    <col min="7953" max="7953" width="10.85546875" customWidth="1"/>
    <col min="7954" max="7954" width="8.7109375" customWidth="1"/>
    <col min="7955" max="7956" width="11" customWidth="1"/>
    <col min="8195" max="8195" width="6.28515625" customWidth="1"/>
    <col min="8196" max="8196" width="4.140625" customWidth="1"/>
    <col min="8197" max="8197" width="37.28515625" customWidth="1"/>
    <col min="8198" max="8198" width="14.7109375" customWidth="1"/>
    <col min="8199" max="8199" width="36.42578125" customWidth="1"/>
    <col min="8200" max="8200" width="7.140625" customWidth="1"/>
    <col min="8201" max="8201" width="11.7109375" customWidth="1"/>
    <col min="8202" max="8202" width="11.5703125" bestFit="1" customWidth="1"/>
    <col min="8203" max="8203" width="10" customWidth="1"/>
    <col min="8204" max="8204" width="11" customWidth="1"/>
    <col min="8205" max="8205" width="10.85546875" customWidth="1"/>
    <col min="8206" max="8206" width="10.42578125" customWidth="1"/>
    <col min="8207" max="8207" width="11" customWidth="1"/>
    <col min="8208" max="8208" width="8.7109375" customWidth="1"/>
    <col min="8209" max="8209" width="10.85546875" customWidth="1"/>
    <col min="8210" max="8210" width="8.7109375" customWidth="1"/>
    <col min="8211" max="8212" width="11" customWidth="1"/>
    <col min="8451" max="8451" width="6.28515625" customWidth="1"/>
    <col min="8452" max="8452" width="4.140625" customWidth="1"/>
    <col min="8453" max="8453" width="37.28515625" customWidth="1"/>
    <col min="8454" max="8454" width="14.7109375" customWidth="1"/>
    <col min="8455" max="8455" width="36.42578125" customWidth="1"/>
    <col min="8456" max="8456" width="7.140625" customWidth="1"/>
    <col min="8457" max="8457" width="11.7109375" customWidth="1"/>
    <col min="8458" max="8458" width="11.5703125" bestFit="1" customWidth="1"/>
    <col min="8459" max="8459" width="10" customWidth="1"/>
    <col min="8460" max="8460" width="11" customWidth="1"/>
    <col min="8461" max="8461" width="10.85546875" customWidth="1"/>
    <col min="8462" max="8462" width="10.42578125" customWidth="1"/>
    <col min="8463" max="8463" width="11" customWidth="1"/>
    <col min="8464" max="8464" width="8.7109375" customWidth="1"/>
    <col min="8465" max="8465" width="10.85546875" customWidth="1"/>
    <col min="8466" max="8466" width="8.7109375" customWidth="1"/>
    <col min="8467" max="8468" width="11" customWidth="1"/>
    <col min="8707" max="8707" width="6.28515625" customWidth="1"/>
    <col min="8708" max="8708" width="4.140625" customWidth="1"/>
    <col min="8709" max="8709" width="37.28515625" customWidth="1"/>
    <col min="8710" max="8710" width="14.7109375" customWidth="1"/>
    <col min="8711" max="8711" width="36.42578125" customWidth="1"/>
    <col min="8712" max="8712" width="7.140625" customWidth="1"/>
    <col min="8713" max="8713" width="11.7109375" customWidth="1"/>
    <col min="8714" max="8714" width="11.5703125" bestFit="1" customWidth="1"/>
    <col min="8715" max="8715" width="10" customWidth="1"/>
    <col min="8716" max="8716" width="11" customWidth="1"/>
    <col min="8717" max="8717" width="10.85546875" customWidth="1"/>
    <col min="8718" max="8718" width="10.42578125" customWidth="1"/>
    <col min="8719" max="8719" width="11" customWidth="1"/>
    <col min="8720" max="8720" width="8.7109375" customWidth="1"/>
    <col min="8721" max="8721" width="10.85546875" customWidth="1"/>
    <col min="8722" max="8722" width="8.7109375" customWidth="1"/>
    <col min="8723" max="8724" width="11" customWidth="1"/>
    <col min="8963" max="8963" width="6.28515625" customWidth="1"/>
    <col min="8964" max="8964" width="4.140625" customWidth="1"/>
    <col min="8965" max="8965" width="37.28515625" customWidth="1"/>
    <col min="8966" max="8966" width="14.7109375" customWidth="1"/>
    <col min="8967" max="8967" width="36.42578125" customWidth="1"/>
    <col min="8968" max="8968" width="7.140625" customWidth="1"/>
    <col min="8969" max="8969" width="11.7109375" customWidth="1"/>
    <col min="8970" max="8970" width="11.5703125" bestFit="1" customWidth="1"/>
    <col min="8971" max="8971" width="10" customWidth="1"/>
    <col min="8972" max="8972" width="11" customWidth="1"/>
    <col min="8973" max="8973" width="10.85546875" customWidth="1"/>
    <col min="8974" max="8974" width="10.42578125" customWidth="1"/>
    <col min="8975" max="8975" width="11" customWidth="1"/>
    <col min="8976" max="8976" width="8.7109375" customWidth="1"/>
    <col min="8977" max="8977" width="10.85546875" customWidth="1"/>
    <col min="8978" max="8978" width="8.7109375" customWidth="1"/>
    <col min="8979" max="8980" width="11" customWidth="1"/>
    <col min="9219" max="9219" width="6.28515625" customWidth="1"/>
    <col min="9220" max="9220" width="4.140625" customWidth="1"/>
    <col min="9221" max="9221" width="37.28515625" customWidth="1"/>
    <col min="9222" max="9222" width="14.7109375" customWidth="1"/>
    <col min="9223" max="9223" width="36.42578125" customWidth="1"/>
    <col min="9224" max="9224" width="7.140625" customWidth="1"/>
    <col min="9225" max="9225" width="11.7109375" customWidth="1"/>
    <col min="9226" max="9226" width="11.5703125" bestFit="1" customWidth="1"/>
    <col min="9227" max="9227" width="10" customWidth="1"/>
    <col min="9228" max="9228" width="11" customWidth="1"/>
    <col min="9229" max="9229" width="10.85546875" customWidth="1"/>
    <col min="9230" max="9230" width="10.42578125" customWidth="1"/>
    <col min="9231" max="9231" width="11" customWidth="1"/>
    <col min="9232" max="9232" width="8.7109375" customWidth="1"/>
    <col min="9233" max="9233" width="10.85546875" customWidth="1"/>
    <col min="9234" max="9234" width="8.7109375" customWidth="1"/>
    <col min="9235" max="9236" width="11" customWidth="1"/>
    <col min="9475" max="9475" width="6.28515625" customWidth="1"/>
    <col min="9476" max="9476" width="4.140625" customWidth="1"/>
    <col min="9477" max="9477" width="37.28515625" customWidth="1"/>
    <col min="9478" max="9478" width="14.7109375" customWidth="1"/>
    <col min="9479" max="9479" width="36.42578125" customWidth="1"/>
    <col min="9480" max="9480" width="7.140625" customWidth="1"/>
    <col min="9481" max="9481" width="11.7109375" customWidth="1"/>
    <col min="9482" max="9482" width="11.5703125" bestFit="1" customWidth="1"/>
    <col min="9483" max="9483" width="10" customWidth="1"/>
    <col min="9484" max="9484" width="11" customWidth="1"/>
    <col min="9485" max="9485" width="10.85546875" customWidth="1"/>
    <col min="9486" max="9486" width="10.42578125" customWidth="1"/>
    <col min="9487" max="9487" width="11" customWidth="1"/>
    <col min="9488" max="9488" width="8.7109375" customWidth="1"/>
    <col min="9489" max="9489" width="10.85546875" customWidth="1"/>
    <col min="9490" max="9490" width="8.7109375" customWidth="1"/>
    <col min="9491" max="9492" width="11" customWidth="1"/>
    <col min="9731" max="9731" width="6.28515625" customWidth="1"/>
    <col min="9732" max="9732" width="4.140625" customWidth="1"/>
    <col min="9733" max="9733" width="37.28515625" customWidth="1"/>
    <col min="9734" max="9734" width="14.7109375" customWidth="1"/>
    <col min="9735" max="9735" width="36.42578125" customWidth="1"/>
    <col min="9736" max="9736" width="7.140625" customWidth="1"/>
    <col min="9737" max="9737" width="11.7109375" customWidth="1"/>
    <col min="9738" max="9738" width="11.5703125" bestFit="1" customWidth="1"/>
    <col min="9739" max="9739" width="10" customWidth="1"/>
    <col min="9740" max="9740" width="11" customWidth="1"/>
    <col min="9741" max="9741" width="10.85546875" customWidth="1"/>
    <col min="9742" max="9742" width="10.42578125" customWidth="1"/>
    <col min="9743" max="9743" width="11" customWidth="1"/>
    <col min="9744" max="9744" width="8.7109375" customWidth="1"/>
    <col min="9745" max="9745" width="10.85546875" customWidth="1"/>
    <col min="9746" max="9746" width="8.7109375" customWidth="1"/>
    <col min="9747" max="9748" width="11" customWidth="1"/>
    <col min="9987" max="9987" width="6.28515625" customWidth="1"/>
    <col min="9988" max="9988" width="4.140625" customWidth="1"/>
    <col min="9989" max="9989" width="37.28515625" customWidth="1"/>
    <col min="9990" max="9990" width="14.7109375" customWidth="1"/>
    <col min="9991" max="9991" width="36.42578125" customWidth="1"/>
    <col min="9992" max="9992" width="7.140625" customWidth="1"/>
    <col min="9993" max="9993" width="11.7109375" customWidth="1"/>
    <col min="9994" max="9994" width="11.5703125" bestFit="1" customWidth="1"/>
    <col min="9995" max="9995" width="10" customWidth="1"/>
    <col min="9996" max="9996" width="11" customWidth="1"/>
    <col min="9997" max="9997" width="10.85546875" customWidth="1"/>
    <col min="9998" max="9998" width="10.42578125" customWidth="1"/>
    <col min="9999" max="9999" width="11" customWidth="1"/>
    <col min="10000" max="10000" width="8.7109375" customWidth="1"/>
    <col min="10001" max="10001" width="10.85546875" customWidth="1"/>
    <col min="10002" max="10002" width="8.7109375" customWidth="1"/>
    <col min="10003" max="10004" width="11" customWidth="1"/>
    <col min="10243" max="10243" width="6.28515625" customWidth="1"/>
    <col min="10244" max="10244" width="4.140625" customWidth="1"/>
    <col min="10245" max="10245" width="37.28515625" customWidth="1"/>
    <col min="10246" max="10246" width="14.7109375" customWidth="1"/>
    <col min="10247" max="10247" width="36.42578125" customWidth="1"/>
    <col min="10248" max="10248" width="7.140625" customWidth="1"/>
    <col min="10249" max="10249" width="11.7109375" customWidth="1"/>
    <col min="10250" max="10250" width="11.5703125" bestFit="1" customWidth="1"/>
    <col min="10251" max="10251" width="10" customWidth="1"/>
    <col min="10252" max="10252" width="11" customWidth="1"/>
    <col min="10253" max="10253" width="10.85546875" customWidth="1"/>
    <col min="10254" max="10254" width="10.42578125" customWidth="1"/>
    <col min="10255" max="10255" width="11" customWidth="1"/>
    <col min="10256" max="10256" width="8.7109375" customWidth="1"/>
    <col min="10257" max="10257" width="10.85546875" customWidth="1"/>
    <col min="10258" max="10258" width="8.7109375" customWidth="1"/>
    <col min="10259" max="10260" width="11" customWidth="1"/>
    <col min="10499" max="10499" width="6.28515625" customWidth="1"/>
    <col min="10500" max="10500" width="4.140625" customWidth="1"/>
    <col min="10501" max="10501" width="37.28515625" customWidth="1"/>
    <col min="10502" max="10502" width="14.7109375" customWidth="1"/>
    <col min="10503" max="10503" width="36.42578125" customWidth="1"/>
    <col min="10504" max="10504" width="7.140625" customWidth="1"/>
    <col min="10505" max="10505" width="11.7109375" customWidth="1"/>
    <col min="10506" max="10506" width="11.5703125" bestFit="1" customWidth="1"/>
    <col min="10507" max="10507" width="10" customWidth="1"/>
    <col min="10508" max="10508" width="11" customWidth="1"/>
    <col min="10509" max="10509" width="10.85546875" customWidth="1"/>
    <col min="10510" max="10510" width="10.42578125" customWidth="1"/>
    <col min="10511" max="10511" width="11" customWidth="1"/>
    <col min="10512" max="10512" width="8.7109375" customWidth="1"/>
    <col min="10513" max="10513" width="10.85546875" customWidth="1"/>
    <col min="10514" max="10514" width="8.7109375" customWidth="1"/>
    <col min="10515" max="10516" width="11" customWidth="1"/>
    <col min="10755" max="10755" width="6.28515625" customWidth="1"/>
    <col min="10756" max="10756" width="4.140625" customWidth="1"/>
    <col min="10757" max="10757" width="37.28515625" customWidth="1"/>
    <col min="10758" max="10758" width="14.7109375" customWidth="1"/>
    <col min="10759" max="10759" width="36.42578125" customWidth="1"/>
    <col min="10760" max="10760" width="7.140625" customWidth="1"/>
    <col min="10761" max="10761" width="11.7109375" customWidth="1"/>
    <col min="10762" max="10762" width="11.5703125" bestFit="1" customWidth="1"/>
    <col min="10763" max="10763" width="10" customWidth="1"/>
    <col min="10764" max="10764" width="11" customWidth="1"/>
    <col min="10765" max="10765" width="10.85546875" customWidth="1"/>
    <col min="10766" max="10766" width="10.42578125" customWidth="1"/>
    <col min="10767" max="10767" width="11" customWidth="1"/>
    <col min="10768" max="10768" width="8.7109375" customWidth="1"/>
    <col min="10769" max="10769" width="10.85546875" customWidth="1"/>
    <col min="10770" max="10770" width="8.7109375" customWidth="1"/>
    <col min="10771" max="10772" width="11" customWidth="1"/>
    <col min="11011" max="11011" width="6.28515625" customWidth="1"/>
    <col min="11012" max="11012" width="4.140625" customWidth="1"/>
    <col min="11013" max="11013" width="37.28515625" customWidth="1"/>
    <col min="11014" max="11014" width="14.7109375" customWidth="1"/>
    <col min="11015" max="11015" width="36.42578125" customWidth="1"/>
    <col min="11016" max="11016" width="7.140625" customWidth="1"/>
    <col min="11017" max="11017" width="11.7109375" customWidth="1"/>
    <col min="11018" max="11018" width="11.5703125" bestFit="1" customWidth="1"/>
    <col min="11019" max="11019" width="10" customWidth="1"/>
    <col min="11020" max="11020" width="11" customWidth="1"/>
    <col min="11021" max="11021" width="10.85546875" customWidth="1"/>
    <col min="11022" max="11022" width="10.42578125" customWidth="1"/>
    <col min="11023" max="11023" width="11" customWidth="1"/>
    <col min="11024" max="11024" width="8.7109375" customWidth="1"/>
    <col min="11025" max="11025" width="10.85546875" customWidth="1"/>
    <col min="11026" max="11026" width="8.7109375" customWidth="1"/>
    <col min="11027" max="11028" width="11" customWidth="1"/>
    <col min="11267" max="11267" width="6.28515625" customWidth="1"/>
    <col min="11268" max="11268" width="4.140625" customWidth="1"/>
    <col min="11269" max="11269" width="37.28515625" customWidth="1"/>
    <col min="11270" max="11270" width="14.7109375" customWidth="1"/>
    <col min="11271" max="11271" width="36.42578125" customWidth="1"/>
    <col min="11272" max="11272" width="7.140625" customWidth="1"/>
    <col min="11273" max="11273" width="11.7109375" customWidth="1"/>
    <col min="11274" max="11274" width="11.5703125" bestFit="1" customWidth="1"/>
    <col min="11275" max="11275" width="10" customWidth="1"/>
    <col min="11276" max="11276" width="11" customWidth="1"/>
    <col min="11277" max="11277" width="10.85546875" customWidth="1"/>
    <col min="11278" max="11278" width="10.42578125" customWidth="1"/>
    <col min="11279" max="11279" width="11" customWidth="1"/>
    <col min="11280" max="11280" width="8.7109375" customWidth="1"/>
    <col min="11281" max="11281" width="10.85546875" customWidth="1"/>
    <col min="11282" max="11282" width="8.7109375" customWidth="1"/>
    <col min="11283" max="11284" width="11" customWidth="1"/>
    <col min="11523" max="11523" width="6.28515625" customWidth="1"/>
    <col min="11524" max="11524" width="4.140625" customWidth="1"/>
    <col min="11525" max="11525" width="37.28515625" customWidth="1"/>
    <col min="11526" max="11526" width="14.7109375" customWidth="1"/>
    <col min="11527" max="11527" width="36.42578125" customWidth="1"/>
    <col min="11528" max="11528" width="7.140625" customWidth="1"/>
    <col min="11529" max="11529" width="11.7109375" customWidth="1"/>
    <col min="11530" max="11530" width="11.5703125" bestFit="1" customWidth="1"/>
    <col min="11531" max="11531" width="10" customWidth="1"/>
    <col min="11532" max="11532" width="11" customWidth="1"/>
    <col min="11533" max="11533" width="10.85546875" customWidth="1"/>
    <col min="11534" max="11534" width="10.42578125" customWidth="1"/>
    <col min="11535" max="11535" width="11" customWidth="1"/>
    <col min="11536" max="11536" width="8.7109375" customWidth="1"/>
    <col min="11537" max="11537" width="10.85546875" customWidth="1"/>
    <col min="11538" max="11538" width="8.7109375" customWidth="1"/>
    <col min="11539" max="11540" width="11" customWidth="1"/>
    <col min="11779" max="11779" width="6.28515625" customWidth="1"/>
    <col min="11780" max="11780" width="4.140625" customWidth="1"/>
    <col min="11781" max="11781" width="37.28515625" customWidth="1"/>
    <col min="11782" max="11782" width="14.7109375" customWidth="1"/>
    <col min="11783" max="11783" width="36.42578125" customWidth="1"/>
    <col min="11784" max="11784" width="7.140625" customWidth="1"/>
    <col min="11785" max="11785" width="11.7109375" customWidth="1"/>
    <col min="11786" max="11786" width="11.5703125" bestFit="1" customWidth="1"/>
    <col min="11787" max="11787" width="10" customWidth="1"/>
    <col min="11788" max="11788" width="11" customWidth="1"/>
    <col min="11789" max="11789" width="10.85546875" customWidth="1"/>
    <col min="11790" max="11790" width="10.42578125" customWidth="1"/>
    <col min="11791" max="11791" width="11" customWidth="1"/>
    <col min="11792" max="11792" width="8.7109375" customWidth="1"/>
    <col min="11793" max="11793" width="10.85546875" customWidth="1"/>
    <col min="11794" max="11794" width="8.7109375" customWidth="1"/>
    <col min="11795" max="11796" width="11" customWidth="1"/>
    <col min="12035" max="12035" width="6.28515625" customWidth="1"/>
    <col min="12036" max="12036" width="4.140625" customWidth="1"/>
    <col min="12037" max="12037" width="37.28515625" customWidth="1"/>
    <col min="12038" max="12038" width="14.7109375" customWidth="1"/>
    <col min="12039" max="12039" width="36.42578125" customWidth="1"/>
    <col min="12040" max="12040" width="7.140625" customWidth="1"/>
    <col min="12041" max="12041" width="11.7109375" customWidth="1"/>
    <col min="12042" max="12042" width="11.5703125" bestFit="1" customWidth="1"/>
    <col min="12043" max="12043" width="10" customWidth="1"/>
    <col min="12044" max="12044" width="11" customWidth="1"/>
    <col min="12045" max="12045" width="10.85546875" customWidth="1"/>
    <col min="12046" max="12046" width="10.42578125" customWidth="1"/>
    <col min="12047" max="12047" width="11" customWidth="1"/>
    <col min="12048" max="12048" width="8.7109375" customWidth="1"/>
    <col min="12049" max="12049" width="10.85546875" customWidth="1"/>
    <col min="12050" max="12050" width="8.7109375" customWidth="1"/>
    <col min="12051" max="12052" width="11" customWidth="1"/>
    <col min="12291" max="12291" width="6.28515625" customWidth="1"/>
    <col min="12292" max="12292" width="4.140625" customWidth="1"/>
    <col min="12293" max="12293" width="37.28515625" customWidth="1"/>
    <col min="12294" max="12294" width="14.7109375" customWidth="1"/>
    <col min="12295" max="12295" width="36.42578125" customWidth="1"/>
    <col min="12296" max="12296" width="7.140625" customWidth="1"/>
    <col min="12297" max="12297" width="11.7109375" customWidth="1"/>
    <col min="12298" max="12298" width="11.5703125" bestFit="1" customWidth="1"/>
    <col min="12299" max="12299" width="10" customWidth="1"/>
    <col min="12300" max="12300" width="11" customWidth="1"/>
    <col min="12301" max="12301" width="10.85546875" customWidth="1"/>
    <col min="12302" max="12302" width="10.42578125" customWidth="1"/>
    <col min="12303" max="12303" width="11" customWidth="1"/>
    <col min="12304" max="12304" width="8.7109375" customWidth="1"/>
    <col min="12305" max="12305" width="10.85546875" customWidth="1"/>
    <col min="12306" max="12306" width="8.7109375" customWidth="1"/>
    <col min="12307" max="12308" width="11" customWidth="1"/>
    <col min="12547" max="12547" width="6.28515625" customWidth="1"/>
    <col min="12548" max="12548" width="4.140625" customWidth="1"/>
    <col min="12549" max="12549" width="37.28515625" customWidth="1"/>
    <col min="12550" max="12550" width="14.7109375" customWidth="1"/>
    <col min="12551" max="12551" width="36.42578125" customWidth="1"/>
    <col min="12552" max="12552" width="7.140625" customWidth="1"/>
    <col min="12553" max="12553" width="11.7109375" customWidth="1"/>
    <col min="12554" max="12554" width="11.5703125" bestFit="1" customWidth="1"/>
    <col min="12555" max="12555" width="10" customWidth="1"/>
    <col min="12556" max="12556" width="11" customWidth="1"/>
    <col min="12557" max="12557" width="10.85546875" customWidth="1"/>
    <col min="12558" max="12558" width="10.42578125" customWidth="1"/>
    <col min="12559" max="12559" width="11" customWidth="1"/>
    <col min="12560" max="12560" width="8.7109375" customWidth="1"/>
    <col min="12561" max="12561" width="10.85546875" customWidth="1"/>
    <col min="12562" max="12562" width="8.7109375" customWidth="1"/>
    <col min="12563" max="12564" width="11" customWidth="1"/>
    <col min="12803" max="12803" width="6.28515625" customWidth="1"/>
    <col min="12804" max="12804" width="4.140625" customWidth="1"/>
    <col min="12805" max="12805" width="37.28515625" customWidth="1"/>
    <col min="12806" max="12806" width="14.7109375" customWidth="1"/>
    <col min="12807" max="12807" width="36.42578125" customWidth="1"/>
    <col min="12808" max="12808" width="7.140625" customWidth="1"/>
    <col min="12809" max="12809" width="11.7109375" customWidth="1"/>
    <col min="12810" max="12810" width="11.5703125" bestFit="1" customWidth="1"/>
    <col min="12811" max="12811" width="10" customWidth="1"/>
    <col min="12812" max="12812" width="11" customWidth="1"/>
    <col min="12813" max="12813" width="10.85546875" customWidth="1"/>
    <col min="12814" max="12814" width="10.42578125" customWidth="1"/>
    <col min="12815" max="12815" width="11" customWidth="1"/>
    <col min="12816" max="12816" width="8.7109375" customWidth="1"/>
    <col min="12817" max="12817" width="10.85546875" customWidth="1"/>
    <col min="12818" max="12818" width="8.7109375" customWidth="1"/>
    <col min="12819" max="12820" width="11" customWidth="1"/>
    <col min="13059" max="13059" width="6.28515625" customWidth="1"/>
    <col min="13060" max="13060" width="4.140625" customWidth="1"/>
    <col min="13061" max="13061" width="37.28515625" customWidth="1"/>
    <col min="13062" max="13062" width="14.7109375" customWidth="1"/>
    <col min="13063" max="13063" width="36.42578125" customWidth="1"/>
    <col min="13064" max="13064" width="7.140625" customWidth="1"/>
    <col min="13065" max="13065" width="11.7109375" customWidth="1"/>
    <col min="13066" max="13066" width="11.5703125" bestFit="1" customWidth="1"/>
    <col min="13067" max="13067" width="10" customWidth="1"/>
    <col min="13068" max="13068" width="11" customWidth="1"/>
    <col min="13069" max="13069" width="10.85546875" customWidth="1"/>
    <col min="13070" max="13070" width="10.42578125" customWidth="1"/>
    <col min="13071" max="13071" width="11" customWidth="1"/>
    <col min="13072" max="13072" width="8.7109375" customWidth="1"/>
    <col min="13073" max="13073" width="10.85546875" customWidth="1"/>
    <col min="13074" max="13074" width="8.7109375" customWidth="1"/>
    <col min="13075" max="13076" width="11" customWidth="1"/>
    <col min="13315" max="13315" width="6.28515625" customWidth="1"/>
    <col min="13316" max="13316" width="4.140625" customWidth="1"/>
    <col min="13317" max="13317" width="37.28515625" customWidth="1"/>
    <col min="13318" max="13318" width="14.7109375" customWidth="1"/>
    <col min="13319" max="13319" width="36.42578125" customWidth="1"/>
    <col min="13320" max="13320" width="7.140625" customWidth="1"/>
    <col min="13321" max="13321" width="11.7109375" customWidth="1"/>
    <col min="13322" max="13322" width="11.5703125" bestFit="1" customWidth="1"/>
    <col min="13323" max="13323" width="10" customWidth="1"/>
    <col min="13324" max="13324" width="11" customWidth="1"/>
    <col min="13325" max="13325" width="10.85546875" customWidth="1"/>
    <col min="13326" max="13326" width="10.42578125" customWidth="1"/>
    <col min="13327" max="13327" width="11" customWidth="1"/>
    <col min="13328" max="13328" width="8.7109375" customWidth="1"/>
    <col min="13329" max="13329" width="10.85546875" customWidth="1"/>
    <col min="13330" max="13330" width="8.7109375" customWidth="1"/>
    <col min="13331" max="13332" width="11" customWidth="1"/>
    <col min="13571" max="13571" width="6.28515625" customWidth="1"/>
    <col min="13572" max="13572" width="4.140625" customWidth="1"/>
    <col min="13573" max="13573" width="37.28515625" customWidth="1"/>
    <col min="13574" max="13574" width="14.7109375" customWidth="1"/>
    <col min="13575" max="13575" width="36.42578125" customWidth="1"/>
    <col min="13576" max="13576" width="7.140625" customWidth="1"/>
    <col min="13577" max="13577" width="11.7109375" customWidth="1"/>
    <col min="13578" max="13578" width="11.5703125" bestFit="1" customWidth="1"/>
    <col min="13579" max="13579" width="10" customWidth="1"/>
    <col min="13580" max="13580" width="11" customWidth="1"/>
    <col min="13581" max="13581" width="10.85546875" customWidth="1"/>
    <col min="13582" max="13582" width="10.42578125" customWidth="1"/>
    <col min="13583" max="13583" width="11" customWidth="1"/>
    <col min="13584" max="13584" width="8.7109375" customWidth="1"/>
    <col min="13585" max="13585" width="10.85546875" customWidth="1"/>
    <col min="13586" max="13586" width="8.7109375" customWidth="1"/>
    <col min="13587" max="13588" width="11" customWidth="1"/>
    <col min="13827" max="13827" width="6.28515625" customWidth="1"/>
    <col min="13828" max="13828" width="4.140625" customWidth="1"/>
    <col min="13829" max="13829" width="37.28515625" customWidth="1"/>
    <col min="13830" max="13830" width="14.7109375" customWidth="1"/>
    <col min="13831" max="13831" width="36.42578125" customWidth="1"/>
    <col min="13832" max="13832" width="7.140625" customWidth="1"/>
    <col min="13833" max="13833" width="11.7109375" customWidth="1"/>
    <col min="13834" max="13834" width="11.5703125" bestFit="1" customWidth="1"/>
    <col min="13835" max="13835" width="10" customWidth="1"/>
    <col min="13836" max="13836" width="11" customWidth="1"/>
    <col min="13837" max="13837" width="10.85546875" customWidth="1"/>
    <col min="13838" max="13838" width="10.42578125" customWidth="1"/>
    <col min="13839" max="13839" width="11" customWidth="1"/>
    <col min="13840" max="13840" width="8.7109375" customWidth="1"/>
    <col min="13841" max="13841" width="10.85546875" customWidth="1"/>
    <col min="13842" max="13842" width="8.7109375" customWidth="1"/>
    <col min="13843" max="13844" width="11" customWidth="1"/>
    <col min="14083" max="14083" width="6.28515625" customWidth="1"/>
    <col min="14084" max="14084" width="4.140625" customWidth="1"/>
    <col min="14085" max="14085" width="37.28515625" customWidth="1"/>
    <col min="14086" max="14086" width="14.7109375" customWidth="1"/>
    <col min="14087" max="14087" width="36.42578125" customWidth="1"/>
    <col min="14088" max="14088" width="7.140625" customWidth="1"/>
    <col min="14089" max="14089" width="11.7109375" customWidth="1"/>
    <col min="14090" max="14090" width="11.5703125" bestFit="1" customWidth="1"/>
    <col min="14091" max="14091" width="10" customWidth="1"/>
    <col min="14092" max="14092" width="11" customWidth="1"/>
    <col min="14093" max="14093" width="10.85546875" customWidth="1"/>
    <col min="14094" max="14094" width="10.42578125" customWidth="1"/>
    <col min="14095" max="14095" width="11" customWidth="1"/>
    <col min="14096" max="14096" width="8.7109375" customWidth="1"/>
    <col min="14097" max="14097" width="10.85546875" customWidth="1"/>
    <col min="14098" max="14098" width="8.7109375" customWidth="1"/>
    <col min="14099" max="14100" width="11" customWidth="1"/>
    <col min="14339" max="14339" width="6.28515625" customWidth="1"/>
    <col min="14340" max="14340" width="4.140625" customWidth="1"/>
    <col min="14341" max="14341" width="37.28515625" customWidth="1"/>
    <col min="14342" max="14342" width="14.7109375" customWidth="1"/>
    <col min="14343" max="14343" width="36.42578125" customWidth="1"/>
    <col min="14344" max="14344" width="7.140625" customWidth="1"/>
    <col min="14345" max="14345" width="11.7109375" customWidth="1"/>
    <col min="14346" max="14346" width="11.5703125" bestFit="1" customWidth="1"/>
    <col min="14347" max="14347" width="10" customWidth="1"/>
    <col min="14348" max="14348" width="11" customWidth="1"/>
    <col min="14349" max="14349" width="10.85546875" customWidth="1"/>
    <col min="14350" max="14350" width="10.42578125" customWidth="1"/>
    <col min="14351" max="14351" width="11" customWidth="1"/>
    <col min="14352" max="14352" width="8.7109375" customWidth="1"/>
    <col min="14353" max="14353" width="10.85546875" customWidth="1"/>
    <col min="14354" max="14354" width="8.7109375" customWidth="1"/>
    <col min="14355" max="14356" width="11" customWidth="1"/>
    <col min="14595" max="14595" width="6.28515625" customWidth="1"/>
    <col min="14596" max="14596" width="4.140625" customWidth="1"/>
    <col min="14597" max="14597" width="37.28515625" customWidth="1"/>
    <col min="14598" max="14598" width="14.7109375" customWidth="1"/>
    <col min="14599" max="14599" width="36.42578125" customWidth="1"/>
    <col min="14600" max="14600" width="7.140625" customWidth="1"/>
    <col min="14601" max="14601" width="11.7109375" customWidth="1"/>
    <col min="14602" max="14602" width="11.5703125" bestFit="1" customWidth="1"/>
    <col min="14603" max="14603" width="10" customWidth="1"/>
    <col min="14604" max="14604" width="11" customWidth="1"/>
    <col min="14605" max="14605" width="10.85546875" customWidth="1"/>
    <col min="14606" max="14606" width="10.42578125" customWidth="1"/>
    <col min="14607" max="14607" width="11" customWidth="1"/>
    <col min="14608" max="14608" width="8.7109375" customWidth="1"/>
    <col min="14609" max="14609" width="10.85546875" customWidth="1"/>
    <col min="14610" max="14610" width="8.7109375" customWidth="1"/>
    <col min="14611" max="14612" width="11" customWidth="1"/>
    <col min="14851" max="14851" width="6.28515625" customWidth="1"/>
    <col min="14852" max="14852" width="4.140625" customWidth="1"/>
    <col min="14853" max="14853" width="37.28515625" customWidth="1"/>
    <col min="14854" max="14854" width="14.7109375" customWidth="1"/>
    <col min="14855" max="14855" width="36.42578125" customWidth="1"/>
    <col min="14856" max="14856" width="7.140625" customWidth="1"/>
    <col min="14857" max="14857" width="11.7109375" customWidth="1"/>
    <col min="14858" max="14858" width="11.5703125" bestFit="1" customWidth="1"/>
    <col min="14859" max="14859" width="10" customWidth="1"/>
    <col min="14860" max="14860" width="11" customWidth="1"/>
    <col min="14861" max="14861" width="10.85546875" customWidth="1"/>
    <col min="14862" max="14862" width="10.42578125" customWidth="1"/>
    <col min="14863" max="14863" width="11" customWidth="1"/>
    <col min="14864" max="14864" width="8.7109375" customWidth="1"/>
    <col min="14865" max="14865" width="10.85546875" customWidth="1"/>
    <col min="14866" max="14866" width="8.7109375" customWidth="1"/>
    <col min="14867" max="14868" width="11" customWidth="1"/>
    <col min="15107" max="15107" width="6.28515625" customWidth="1"/>
    <col min="15108" max="15108" width="4.140625" customWidth="1"/>
    <col min="15109" max="15109" width="37.28515625" customWidth="1"/>
    <col min="15110" max="15110" width="14.7109375" customWidth="1"/>
    <col min="15111" max="15111" width="36.42578125" customWidth="1"/>
    <col min="15112" max="15112" width="7.140625" customWidth="1"/>
    <col min="15113" max="15113" width="11.7109375" customWidth="1"/>
    <col min="15114" max="15114" width="11.5703125" bestFit="1" customWidth="1"/>
    <col min="15115" max="15115" width="10" customWidth="1"/>
    <col min="15116" max="15116" width="11" customWidth="1"/>
    <col min="15117" max="15117" width="10.85546875" customWidth="1"/>
    <col min="15118" max="15118" width="10.42578125" customWidth="1"/>
    <col min="15119" max="15119" width="11" customWidth="1"/>
    <col min="15120" max="15120" width="8.7109375" customWidth="1"/>
    <col min="15121" max="15121" width="10.85546875" customWidth="1"/>
    <col min="15122" max="15122" width="8.7109375" customWidth="1"/>
    <col min="15123" max="15124" width="11" customWidth="1"/>
    <col min="15363" max="15363" width="6.28515625" customWidth="1"/>
    <col min="15364" max="15364" width="4.140625" customWidth="1"/>
    <col min="15365" max="15365" width="37.28515625" customWidth="1"/>
    <col min="15366" max="15366" width="14.7109375" customWidth="1"/>
    <col min="15367" max="15367" width="36.42578125" customWidth="1"/>
    <col min="15368" max="15368" width="7.140625" customWidth="1"/>
    <col min="15369" max="15369" width="11.7109375" customWidth="1"/>
    <col min="15370" max="15370" width="11.5703125" bestFit="1" customWidth="1"/>
    <col min="15371" max="15371" width="10" customWidth="1"/>
    <col min="15372" max="15372" width="11" customWidth="1"/>
    <col min="15373" max="15373" width="10.85546875" customWidth="1"/>
    <col min="15374" max="15374" width="10.42578125" customWidth="1"/>
    <col min="15375" max="15375" width="11" customWidth="1"/>
    <col min="15376" max="15376" width="8.7109375" customWidth="1"/>
    <col min="15377" max="15377" width="10.85546875" customWidth="1"/>
    <col min="15378" max="15378" width="8.7109375" customWidth="1"/>
    <col min="15379" max="15380" width="11" customWidth="1"/>
    <col min="15619" max="15619" width="6.28515625" customWidth="1"/>
    <col min="15620" max="15620" width="4.140625" customWidth="1"/>
    <col min="15621" max="15621" width="37.28515625" customWidth="1"/>
    <col min="15622" max="15622" width="14.7109375" customWidth="1"/>
    <col min="15623" max="15623" width="36.42578125" customWidth="1"/>
    <col min="15624" max="15624" width="7.140625" customWidth="1"/>
    <col min="15625" max="15625" width="11.7109375" customWidth="1"/>
    <col min="15626" max="15626" width="11.5703125" bestFit="1" customWidth="1"/>
    <col min="15627" max="15627" width="10" customWidth="1"/>
    <col min="15628" max="15628" width="11" customWidth="1"/>
    <col min="15629" max="15629" width="10.85546875" customWidth="1"/>
    <col min="15630" max="15630" width="10.42578125" customWidth="1"/>
    <col min="15631" max="15631" width="11" customWidth="1"/>
    <col min="15632" max="15632" width="8.7109375" customWidth="1"/>
    <col min="15633" max="15633" width="10.85546875" customWidth="1"/>
    <col min="15634" max="15634" width="8.7109375" customWidth="1"/>
    <col min="15635" max="15636" width="11" customWidth="1"/>
    <col min="15875" max="15875" width="6.28515625" customWidth="1"/>
    <col min="15876" max="15876" width="4.140625" customWidth="1"/>
    <col min="15877" max="15877" width="37.28515625" customWidth="1"/>
    <col min="15878" max="15878" width="14.7109375" customWidth="1"/>
    <col min="15879" max="15879" width="36.42578125" customWidth="1"/>
    <col min="15880" max="15880" width="7.140625" customWidth="1"/>
    <col min="15881" max="15881" width="11.7109375" customWidth="1"/>
    <col min="15882" max="15882" width="11.5703125" bestFit="1" customWidth="1"/>
    <col min="15883" max="15883" width="10" customWidth="1"/>
    <col min="15884" max="15884" width="11" customWidth="1"/>
    <col min="15885" max="15885" width="10.85546875" customWidth="1"/>
    <col min="15886" max="15886" width="10.42578125" customWidth="1"/>
    <col min="15887" max="15887" width="11" customWidth="1"/>
    <col min="15888" max="15888" width="8.7109375" customWidth="1"/>
    <col min="15889" max="15889" width="10.85546875" customWidth="1"/>
    <col min="15890" max="15890" width="8.7109375" customWidth="1"/>
    <col min="15891" max="15892" width="11" customWidth="1"/>
    <col min="16131" max="16131" width="6.28515625" customWidth="1"/>
    <col min="16132" max="16132" width="4.140625" customWidth="1"/>
    <col min="16133" max="16133" width="37.28515625" customWidth="1"/>
    <col min="16134" max="16134" width="14.7109375" customWidth="1"/>
    <col min="16135" max="16135" width="36.42578125" customWidth="1"/>
    <col min="16136" max="16136" width="7.140625" customWidth="1"/>
    <col min="16137" max="16137" width="11.7109375" customWidth="1"/>
    <col min="16138" max="16138" width="11.5703125" bestFit="1" customWidth="1"/>
    <col min="16139" max="16139" width="10" customWidth="1"/>
    <col min="16140" max="16140" width="11" customWidth="1"/>
    <col min="16141" max="16141" width="10.85546875" customWidth="1"/>
    <col min="16142" max="16142" width="10.42578125" customWidth="1"/>
    <col min="16143" max="16143" width="11" customWidth="1"/>
    <col min="16144" max="16144" width="8.7109375" customWidth="1"/>
    <col min="16145" max="16145" width="10.85546875" customWidth="1"/>
    <col min="16146" max="16146" width="8.7109375" customWidth="1"/>
    <col min="16147" max="16148" width="11" customWidth="1"/>
  </cols>
  <sheetData>
    <row r="1" spans="1:35" ht="39" customHeight="1" x14ac:dyDescent="0.25">
      <c r="B1" s="185" t="s">
        <v>101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7"/>
    </row>
    <row r="2" spans="1:35" s="2" customFormat="1" ht="45" customHeight="1" thickBot="1" x14ac:dyDescent="0.3">
      <c r="B2" s="188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90"/>
    </row>
    <row r="3" spans="1:35" s="2" customFormat="1" ht="48" customHeight="1" thickBot="1" x14ac:dyDescent="0.3">
      <c r="B3" s="112"/>
      <c r="C3" s="191" t="s">
        <v>65</v>
      </c>
      <c r="D3" s="191"/>
      <c r="E3" s="191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1"/>
    </row>
    <row r="4" spans="1:35" s="4" customFormat="1" ht="56.25" customHeight="1" thickBot="1" x14ac:dyDescent="0.25">
      <c r="B4" s="101" t="s">
        <v>148</v>
      </c>
      <c r="C4" s="101" t="s">
        <v>23</v>
      </c>
      <c r="D4" s="104" t="s">
        <v>24</v>
      </c>
      <c r="E4" s="102" t="s">
        <v>25</v>
      </c>
      <c r="F4" s="104" t="s">
        <v>62</v>
      </c>
      <c r="G4" s="100" t="s">
        <v>26</v>
      </c>
      <c r="H4" s="103" t="s">
        <v>59</v>
      </c>
      <c r="I4" s="103" t="s">
        <v>9</v>
      </c>
      <c r="J4" s="103" t="s">
        <v>41</v>
      </c>
      <c r="K4" s="103" t="s">
        <v>42</v>
      </c>
      <c r="L4" s="103" t="s">
        <v>40</v>
      </c>
      <c r="M4" s="103" t="s">
        <v>43</v>
      </c>
      <c r="N4" s="103" t="s">
        <v>44</v>
      </c>
      <c r="O4" s="103" t="s">
        <v>45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50</v>
      </c>
      <c r="U4" s="99" t="s">
        <v>0</v>
      </c>
    </row>
    <row r="5" spans="1:35" s="7" customFormat="1" ht="37.5" customHeight="1" thickBot="1" x14ac:dyDescent="0.3">
      <c r="A5" s="28"/>
      <c r="B5" s="62">
        <v>1</v>
      </c>
      <c r="C5" s="72" t="s">
        <v>33</v>
      </c>
      <c r="D5" s="63" t="s">
        <v>27</v>
      </c>
      <c r="E5" s="72" t="s">
        <v>39</v>
      </c>
      <c r="F5" s="64" t="s">
        <v>1</v>
      </c>
      <c r="G5" s="65">
        <v>111081.60000000001</v>
      </c>
      <c r="H5" s="105">
        <f>+I5+J5+K5+L5+M5+N5+O5+P5+Q5+R5+S5+T5</f>
        <v>153000</v>
      </c>
      <c r="I5" s="66">
        <v>12750</v>
      </c>
      <c r="J5" s="66">
        <v>12750</v>
      </c>
      <c r="K5" s="66">
        <v>12750</v>
      </c>
      <c r="L5" s="66">
        <v>12750</v>
      </c>
      <c r="M5" s="66">
        <v>12750</v>
      </c>
      <c r="N5" s="66">
        <v>12750</v>
      </c>
      <c r="O5" s="66">
        <v>12750</v>
      </c>
      <c r="P5" s="66">
        <v>12750</v>
      </c>
      <c r="Q5" s="66">
        <v>12750</v>
      </c>
      <c r="R5" s="66">
        <v>12750</v>
      </c>
      <c r="S5" s="66">
        <v>12750</v>
      </c>
      <c r="T5" s="66">
        <v>12750</v>
      </c>
      <c r="U5" s="67">
        <f>SUM(H5:T5)</f>
        <v>306000</v>
      </c>
      <c r="V5" s="29"/>
      <c r="W5" s="29"/>
      <c r="X5" s="30"/>
      <c r="Y5" s="30"/>
      <c r="Z5" s="30"/>
      <c r="AA5" s="29"/>
      <c r="AB5" s="29"/>
      <c r="AC5" s="29"/>
      <c r="AD5" s="29"/>
      <c r="AE5" s="29"/>
      <c r="AF5" s="29"/>
      <c r="AG5" s="29"/>
      <c r="AH5" s="29"/>
      <c r="AI5" s="29"/>
    </row>
    <row r="6" spans="1:35" s="8" customFormat="1" ht="37.5" customHeight="1" thickBot="1" x14ac:dyDescent="0.3">
      <c r="A6" s="31"/>
      <c r="B6" s="62">
        <v>2</v>
      </c>
      <c r="C6" s="72" t="s">
        <v>102</v>
      </c>
      <c r="D6" s="69" t="s">
        <v>27</v>
      </c>
      <c r="E6" s="72" t="s">
        <v>28</v>
      </c>
      <c r="F6" s="70" t="s">
        <v>1</v>
      </c>
      <c r="G6" s="71">
        <v>95212.800000000003</v>
      </c>
      <c r="H6" s="105">
        <f t="shared" ref="H6:H13" si="0">+I6+J6+K6+L6+M6+N6+O6+P6+Q6+R6+S6+T6</f>
        <v>104652</v>
      </c>
      <c r="I6" s="66">
        <v>8721</v>
      </c>
      <c r="J6" s="66">
        <v>8721</v>
      </c>
      <c r="K6" s="66">
        <v>8721</v>
      </c>
      <c r="L6" s="66">
        <v>8721</v>
      </c>
      <c r="M6" s="66">
        <v>8721</v>
      </c>
      <c r="N6" s="66">
        <v>8721</v>
      </c>
      <c r="O6" s="66">
        <v>8721</v>
      </c>
      <c r="P6" s="66">
        <v>8721</v>
      </c>
      <c r="Q6" s="66">
        <v>8721</v>
      </c>
      <c r="R6" s="66">
        <v>8721</v>
      </c>
      <c r="S6" s="66">
        <v>8721</v>
      </c>
      <c r="T6" s="66">
        <v>8721</v>
      </c>
      <c r="U6" s="67">
        <f t="shared" ref="U6:U13" si="1">SUM(I6:T6)</f>
        <v>104652</v>
      </c>
      <c r="V6" s="32"/>
      <c r="W6" s="32"/>
      <c r="X6" s="33"/>
      <c r="Y6" s="33"/>
      <c r="Z6" s="33"/>
      <c r="AA6" s="32"/>
      <c r="AB6" s="32"/>
      <c r="AC6" s="32"/>
      <c r="AD6" s="32"/>
      <c r="AE6" s="32"/>
      <c r="AF6" s="32"/>
      <c r="AG6" s="32"/>
      <c r="AH6" s="34"/>
      <c r="AI6" s="35"/>
    </row>
    <row r="7" spans="1:35" s="8" customFormat="1" ht="37.5" customHeight="1" thickBot="1" x14ac:dyDescent="0.3">
      <c r="A7" s="28"/>
      <c r="B7" s="62">
        <v>3</v>
      </c>
      <c r="C7" s="72" t="s">
        <v>51</v>
      </c>
      <c r="D7" s="69" t="s">
        <v>27</v>
      </c>
      <c r="E7" s="72" t="s">
        <v>52</v>
      </c>
      <c r="F7" s="70" t="s">
        <v>1</v>
      </c>
      <c r="G7" s="71">
        <v>93083.04</v>
      </c>
      <c r="H7" s="105">
        <f t="shared" si="0"/>
        <v>102311.15999999997</v>
      </c>
      <c r="I7" s="66">
        <v>8525.93</v>
      </c>
      <c r="J7" s="66">
        <v>8525.93</v>
      </c>
      <c r="K7" s="66">
        <v>8525.93</v>
      </c>
      <c r="L7" s="66">
        <v>8525.93</v>
      </c>
      <c r="M7" s="66">
        <v>8525.93</v>
      </c>
      <c r="N7" s="66">
        <v>8525.93</v>
      </c>
      <c r="O7" s="66">
        <v>8525.93</v>
      </c>
      <c r="P7" s="66">
        <v>8525.93</v>
      </c>
      <c r="Q7" s="66">
        <v>8525.93</v>
      </c>
      <c r="R7" s="66">
        <v>8525.93</v>
      </c>
      <c r="S7" s="66">
        <v>8525.93</v>
      </c>
      <c r="T7" s="66">
        <v>8525.93</v>
      </c>
      <c r="U7" s="67">
        <f t="shared" si="1"/>
        <v>102311.15999999997</v>
      </c>
      <c r="V7" s="32"/>
      <c r="W7" s="32"/>
      <c r="X7" s="33"/>
      <c r="Y7" s="33"/>
      <c r="Z7" s="33"/>
      <c r="AA7" s="32"/>
      <c r="AB7" s="32"/>
      <c r="AC7" s="32"/>
      <c r="AD7" s="32"/>
      <c r="AE7" s="32"/>
      <c r="AF7" s="32"/>
      <c r="AG7" s="32"/>
      <c r="AH7" s="34"/>
      <c r="AI7" s="35"/>
    </row>
    <row r="8" spans="1:35" s="7" customFormat="1" ht="37.5" customHeight="1" thickBot="1" x14ac:dyDescent="0.3">
      <c r="B8" s="62">
        <v>4</v>
      </c>
      <c r="C8" s="72" t="s">
        <v>102</v>
      </c>
      <c r="D8" s="69" t="s">
        <v>27</v>
      </c>
      <c r="E8" s="72" t="s">
        <v>56</v>
      </c>
      <c r="F8" s="70" t="s">
        <v>1</v>
      </c>
      <c r="G8" s="71">
        <v>313200</v>
      </c>
      <c r="H8" s="105">
        <f t="shared" si="0"/>
        <v>183600</v>
      </c>
      <c r="I8" s="97">
        <v>15300</v>
      </c>
      <c r="J8" s="97">
        <v>15300</v>
      </c>
      <c r="K8" s="97">
        <v>15300</v>
      </c>
      <c r="L8" s="97">
        <v>15300</v>
      </c>
      <c r="M8" s="97">
        <v>15300</v>
      </c>
      <c r="N8" s="97">
        <v>15300</v>
      </c>
      <c r="O8" s="97">
        <v>15300</v>
      </c>
      <c r="P8" s="97">
        <v>15300</v>
      </c>
      <c r="Q8" s="97">
        <v>15300</v>
      </c>
      <c r="R8" s="97">
        <v>15300</v>
      </c>
      <c r="S8" s="97">
        <v>15300</v>
      </c>
      <c r="T8" s="97">
        <v>15300</v>
      </c>
      <c r="U8" s="67">
        <f t="shared" si="1"/>
        <v>183600</v>
      </c>
      <c r="V8" s="32"/>
      <c r="W8" s="32"/>
      <c r="X8" s="33"/>
      <c r="Y8" s="33"/>
      <c r="Z8" s="33"/>
      <c r="AA8" s="32"/>
      <c r="AB8" s="32"/>
      <c r="AC8" s="32"/>
      <c r="AD8" s="32"/>
      <c r="AE8" s="32"/>
      <c r="AF8" s="32"/>
      <c r="AG8" s="32"/>
      <c r="AH8" s="29"/>
      <c r="AI8" s="29"/>
    </row>
    <row r="9" spans="1:35" s="7" customFormat="1" ht="37.5" customHeight="1" thickBot="1" x14ac:dyDescent="0.3">
      <c r="B9" s="62">
        <v>5</v>
      </c>
      <c r="C9" s="72" t="s">
        <v>34</v>
      </c>
      <c r="D9" s="69" t="s">
        <v>27</v>
      </c>
      <c r="E9" s="72" t="s">
        <v>53</v>
      </c>
      <c r="F9" s="70" t="s">
        <v>1</v>
      </c>
      <c r="G9" s="71">
        <v>144893.28</v>
      </c>
      <c r="H9" s="105">
        <f t="shared" si="0"/>
        <v>183014.40000000002</v>
      </c>
      <c r="I9" s="66">
        <v>15251.2</v>
      </c>
      <c r="J9" s="66">
        <v>15251.2</v>
      </c>
      <c r="K9" s="66">
        <v>15251.2</v>
      </c>
      <c r="L9" s="66">
        <v>15251.2</v>
      </c>
      <c r="M9" s="66">
        <v>15251.2</v>
      </c>
      <c r="N9" s="66">
        <v>15251.2</v>
      </c>
      <c r="O9" s="66">
        <v>15251.2</v>
      </c>
      <c r="P9" s="66">
        <v>15251.2</v>
      </c>
      <c r="Q9" s="66">
        <v>15251.2</v>
      </c>
      <c r="R9" s="66">
        <v>15251.2</v>
      </c>
      <c r="S9" s="66">
        <v>15251.2</v>
      </c>
      <c r="T9" s="66">
        <v>15251.2</v>
      </c>
      <c r="U9" s="66">
        <v>15251.2</v>
      </c>
      <c r="V9" s="29"/>
      <c r="W9" s="29"/>
      <c r="X9" s="30"/>
      <c r="Y9" s="30"/>
      <c r="Z9" s="30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7" customFormat="1" ht="37.5" customHeight="1" thickBot="1" x14ac:dyDescent="0.3">
      <c r="B10" s="62">
        <v>6</v>
      </c>
      <c r="C10" s="72" t="s">
        <v>60</v>
      </c>
      <c r="D10" s="73" t="s">
        <v>27</v>
      </c>
      <c r="E10" s="72" t="s">
        <v>30</v>
      </c>
      <c r="F10" s="70" t="s">
        <v>1</v>
      </c>
      <c r="G10" s="71">
        <v>152591.04000000001</v>
      </c>
      <c r="H10" s="105">
        <f t="shared" si="0"/>
        <v>167718.48000000007</v>
      </c>
      <c r="I10" s="66">
        <v>13976.54</v>
      </c>
      <c r="J10" s="66">
        <v>13976.54</v>
      </c>
      <c r="K10" s="66">
        <v>13976.54</v>
      </c>
      <c r="L10" s="66">
        <v>13976.54</v>
      </c>
      <c r="M10" s="66">
        <v>13976.54</v>
      </c>
      <c r="N10" s="66">
        <v>13976.54</v>
      </c>
      <c r="O10" s="66">
        <v>13976.54</v>
      </c>
      <c r="P10" s="66">
        <v>13976.54</v>
      </c>
      <c r="Q10" s="66">
        <v>13976.54</v>
      </c>
      <c r="R10" s="66">
        <v>13976.54</v>
      </c>
      <c r="S10" s="66">
        <v>13976.54</v>
      </c>
      <c r="T10" s="66">
        <v>13976.54</v>
      </c>
      <c r="U10" s="67">
        <f t="shared" si="1"/>
        <v>167718.48000000007</v>
      </c>
      <c r="V10" s="29"/>
      <c r="W10" s="29"/>
      <c r="X10" s="30"/>
      <c r="Y10" s="30"/>
      <c r="Z10" s="30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35" s="7" customFormat="1" ht="37.5" customHeight="1" thickBot="1" x14ac:dyDescent="0.3">
      <c r="B11" s="62">
        <v>7</v>
      </c>
      <c r="C11" s="72" t="s">
        <v>29</v>
      </c>
      <c r="D11" s="69" t="s">
        <v>27</v>
      </c>
      <c r="E11" s="72" t="s">
        <v>54</v>
      </c>
      <c r="F11" s="70" t="s">
        <v>1</v>
      </c>
      <c r="G11" s="71">
        <v>63948.480000000003</v>
      </c>
      <c r="H11" s="105">
        <f t="shared" si="0"/>
        <v>70288.2</v>
      </c>
      <c r="I11" s="66">
        <v>5857.35</v>
      </c>
      <c r="J11" s="66">
        <v>5857.35</v>
      </c>
      <c r="K11" s="66">
        <v>5857.35</v>
      </c>
      <c r="L11" s="66">
        <v>5857.35</v>
      </c>
      <c r="M11" s="66">
        <v>5857.35</v>
      </c>
      <c r="N11" s="66">
        <v>5857.35</v>
      </c>
      <c r="O11" s="66">
        <v>5857.35</v>
      </c>
      <c r="P11" s="66">
        <v>5857.35</v>
      </c>
      <c r="Q11" s="66">
        <v>5857.35</v>
      </c>
      <c r="R11" s="66">
        <v>5857.35</v>
      </c>
      <c r="S11" s="66">
        <v>5857.35</v>
      </c>
      <c r="T11" s="66">
        <v>5857.35</v>
      </c>
      <c r="U11" s="67">
        <f t="shared" si="1"/>
        <v>70288.2</v>
      </c>
      <c r="V11" s="29"/>
      <c r="W11" s="29"/>
      <c r="X11" s="30"/>
      <c r="Y11" s="30"/>
      <c r="Z11" s="30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s="7" customFormat="1" ht="37.5" customHeight="1" thickBot="1" x14ac:dyDescent="0.3">
      <c r="B12" s="62">
        <v>8</v>
      </c>
      <c r="C12" s="72" t="s">
        <v>35</v>
      </c>
      <c r="D12" s="69" t="s">
        <v>27</v>
      </c>
      <c r="E12" s="72" t="s">
        <v>55</v>
      </c>
      <c r="F12" s="70" t="s">
        <v>1</v>
      </c>
      <c r="G12" s="71">
        <v>228886.56</v>
      </c>
      <c r="H12" s="105">
        <f>+I12+J12+K12+L12+M12+N12+O12+P12+Q12+R12+S12+T12</f>
        <v>251577.96000000008</v>
      </c>
      <c r="I12" s="66">
        <v>20964.830000000002</v>
      </c>
      <c r="J12" s="66">
        <v>20964.830000000002</v>
      </c>
      <c r="K12" s="66">
        <v>20964.830000000002</v>
      </c>
      <c r="L12" s="66">
        <v>20964.830000000002</v>
      </c>
      <c r="M12" s="66">
        <v>20964.830000000002</v>
      </c>
      <c r="N12" s="66">
        <v>20964.830000000002</v>
      </c>
      <c r="O12" s="66">
        <v>20964.830000000002</v>
      </c>
      <c r="P12" s="66">
        <v>20964.830000000002</v>
      </c>
      <c r="Q12" s="66">
        <v>20964.830000000002</v>
      </c>
      <c r="R12" s="66">
        <v>20964.830000000002</v>
      </c>
      <c r="S12" s="66">
        <v>20964.830000000002</v>
      </c>
      <c r="T12" s="66">
        <v>20964.830000000002</v>
      </c>
      <c r="U12" s="67">
        <f t="shared" si="1"/>
        <v>251577.96000000008</v>
      </c>
      <c r="V12" s="29"/>
      <c r="W12" s="29"/>
      <c r="X12" s="30"/>
      <c r="Y12" s="30"/>
      <c r="Z12" s="30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s="7" customFormat="1" ht="37.5" customHeight="1" thickBot="1" x14ac:dyDescent="0.3">
      <c r="B13" s="62">
        <v>9</v>
      </c>
      <c r="C13" s="72" t="s">
        <v>31</v>
      </c>
      <c r="D13" s="69" t="s">
        <v>37</v>
      </c>
      <c r="E13" s="72" t="s">
        <v>32</v>
      </c>
      <c r="F13" s="70" t="s">
        <v>1</v>
      </c>
      <c r="G13" s="71">
        <v>16509.12</v>
      </c>
      <c r="H13" s="105">
        <f t="shared" si="0"/>
        <v>18145.8</v>
      </c>
      <c r="I13" s="66">
        <v>1512.15</v>
      </c>
      <c r="J13" s="66">
        <v>1512.15</v>
      </c>
      <c r="K13" s="66">
        <v>1512.15</v>
      </c>
      <c r="L13" s="66">
        <v>1512.15</v>
      </c>
      <c r="M13" s="66">
        <v>1512.15</v>
      </c>
      <c r="N13" s="66">
        <v>1512.15</v>
      </c>
      <c r="O13" s="66">
        <v>1512.15</v>
      </c>
      <c r="P13" s="66">
        <v>1512.15</v>
      </c>
      <c r="Q13" s="66">
        <v>1512.15</v>
      </c>
      <c r="R13" s="66">
        <v>1512.15</v>
      </c>
      <c r="S13" s="66">
        <v>1512.15</v>
      </c>
      <c r="T13" s="66">
        <v>1512.15</v>
      </c>
      <c r="U13" s="67">
        <f t="shared" si="1"/>
        <v>18145.8</v>
      </c>
      <c r="V13" s="29"/>
      <c r="W13" s="29"/>
      <c r="X13" s="30"/>
      <c r="Y13" s="30"/>
      <c r="Z13" s="30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s="7" customFormat="1" ht="37.5" customHeight="1" thickBot="1" x14ac:dyDescent="0.3">
      <c r="B14" s="62">
        <v>10</v>
      </c>
      <c r="C14" s="72" t="s">
        <v>36</v>
      </c>
      <c r="D14" s="69" t="s">
        <v>27</v>
      </c>
      <c r="E14" s="72" t="s">
        <v>57</v>
      </c>
      <c r="F14" s="70" t="s">
        <v>1</v>
      </c>
      <c r="G14" s="71">
        <v>203454.72</v>
      </c>
      <c r="H14" s="105">
        <f>+I14+J14+K14+L14+M14+N14+O14+P14+Q14+R14+S14+T14</f>
        <v>223624.79999999996</v>
      </c>
      <c r="I14" s="66">
        <v>18635.400000000001</v>
      </c>
      <c r="J14" s="66">
        <v>18635.400000000001</v>
      </c>
      <c r="K14" s="66">
        <v>18635.400000000001</v>
      </c>
      <c r="L14" s="66">
        <v>18635.400000000001</v>
      </c>
      <c r="M14" s="66">
        <v>18635.400000000001</v>
      </c>
      <c r="N14" s="66">
        <v>18635.400000000001</v>
      </c>
      <c r="O14" s="66">
        <v>18635.400000000001</v>
      </c>
      <c r="P14" s="66">
        <v>18635.400000000001</v>
      </c>
      <c r="Q14" s="66">
        <v>18635.400000000001</v>
      </c>
      <c r="R14" s="66">
        <v>18635.400000000001</v>
      </c>
      <c r="S14" s="66">
        <v>18635.400000000001</v>
      </c>
      <c r="T14" s="66">
        <v>18635.400000000001</v>
      </c>
      <c r="U14" s="66">
        <v>16954.560000000001</v>
      </c>
      <c r="V14" s="29"/>
      <c r="W14" s="29"/>
      <c r="X14" s="30"/>
      <c r="Y14" s="30"/>
      <c r="Z14" s="30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s="7" customFormat="1" ht="37.5" customHeight="1" thickBot="1" x14ac:dyDescent="0.3">
      <c r="B15" s="62">
        <v>11</v>
      </c>
      <c r="C15" s="72" t="s">
        <v>103</v>
      </c>
      <c r="D15" s="69" t="s">
        <v>125</v>
      </c>
      <c r="E15" s="72" t="s">
        <v>147</v>
      </c>
      <c r="F15" s="70" t="s">
        <v>1</v>
      </c>
      <c r="G15" s="71"/>
      <c r="H15" s="105">
        <f t="shared" ref="H15:H36" si="2">+I15+J15+K15+L15+M15+N15+O15+P15+Q15+R15+S15+T15</f>
        <v>89410.200000000012</v>
      </c>
      <c r="I15" s="66">
        <v>7450.85</v>
      </c>
      <c r="J15" s="66">
        <v>7450.85</v>
      </c>
      <c r="K15" s="66">
        <v>7450.85</v>
      </c>
      <c r="L15" s="66">
        <v>7450.85</v>
      </c>
      <c r="M15" s="66">
        <v>7450.85</v>
      </c>
      <c r="N15" s="66">
        <v>7450.85</v>
      </c>
      <c r="O15" s="66">
        <v>7450.85</v>
      </c>
      <c r="P15" s="66">
        <v>7450.85</v>
      </c>
      <c r="Q15" s="66">
        <v>7450.85</v>
      </c>
      <c r="R15" s="66">
        <v>7450.85</v>
      </c>
      <c r="S15" s="66">
        <v>7450.85</v>
      </c>
      <c r="T15" s="66">
        <v>7450.85</v>
      </c>
      <c r="U15" s="141"/>
      <c r="V15" s="29"/>
      <c r="W15" s="29"/>
      <c r="X15" s="30"/>
      <c r="Y15" s="30"/>
      <c r="Z15" s="30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s="7" customFormat="1" ht="37.5" customHeight="1" thickBot="1" x14ac:dyDescent="0.3">
      <c r="B16" s="62">
        <v>12</v>
      </c>
      <c r="C16" s="72" t="s">
        <v>104</v>
      </c>
      <c r="D16" s="69" t="s">
        <v>126</v>
      </c>
      <c r="E16" s="72" t="s">
        <v>147</v>
      </c>
      <c r="F16" s="70" t="s">
        <v>1</v>
      </c>
      <c r="G16" s="71"/>
      <c r="H16" s="105">
        <f t="shared" si="2"/>
        <v>57182.399999999987</v>
      </c>
      <c r="I16" s="66">
        <v>4765.2</v>
      </c>
      <c r="J16" s="66">
        <v>4765.2</v>
      </c>
      <c r="K16" s="66">
        <v>4765.2</v>
      </c>
      <c r="L16" s="66">
        <v>4765.2</v>
      </c>
      <c r="M16" s="66">
        <v>4765.2</v>
      </c>
      <c r="N16" s="66">
        <v>4765.2</v>
      </c>
      <c r="O16" s="66">
        <v>4765.2</v>
      </c>
      <c r="P16" s="66">
        <v>4765.2</v>
      </c>
      <c r="Q16" s="66">
        <v>4765.2</v>
      </c>
      <c r="R16" s="66">
        <v>4765.2</v>
      </c>
      <c r="S16" s="66">
        <v>4765.2</v>
      </c>
      <c r="T16" s="66">
        <v>4765.2</v>
      </c>
      <c r="U16" s="141"/>
      <c r="V16" s="29"/>
      <c r="W16" s="29"/>
      <c r="X16" s="30"/>
      <c r="Y16" s="30"/>
      <c r="Z16" s="30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2:35" s="7" customFormat="1" ht="37.5" customHeight="1" thickBot="1" x14ac:dyDescent="0.3">
      <c r="B17" s="62">
        <v>13</v>
      </c>
      <c r="C17" s="72" t="s">
        <v>105</v>
      </c>
      <c r="D17" s="69" t="s">
        <v>127</v>
      </c>
      <c r="E17" s="72" t="s">
        <v>147</v>
      </c>
      <c r="F17" s="70" t="s">
        <v>1</v>
      </c>
      <c r="G17" s="71"/>
      <c r="H17" s="105">
        <f t="shared" si="2"/>
        <v>70851</v>
      </c>
      <c r="I17" s="66">
        <v>5904.25</v>
      </c>
      <c r="J17" s="66">
        <v>5904.25</v>
      </c>
      <c r="K17" s="66">
        <v>5904.25</v>
      </c>
      <c r="L17" s="66">
        <v>5904.25</v>
      </c>
      <c r="M17" s="66">
        <v>5904.25</v>
      </c>
      <c r="N17" s="66">
        <v>5904.25</v>
      </c>
      <c r="O17" s="66">
        <v>5904.25</v>
      </c>
      <c r="P17" s="66">
        <v>5904.25</v>
      </c>
      <c r="Q17" s="66">
        <v>5904.25</v>
      </c>
      <c r="R17" s="66">
        <v>5904.25</v>
      </c>
      <c r="S17" s="66">
        <v>5904.25</v>
      </c>
      <c r="T17" s="66">
        <v>5904.25</v>
      </c>
      <c r="U17" s="141"/>
      <c r="V17" s="29"/>
      <c r="W17" s="29"/>
      <c r="X17" s="30"/>
      <c r="Y17" s="30"/>
      <c r="Z17" s="30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2:35" s="7" customFormat="1" ht="37.5" customHeight="1" thickBot="1" x14ac:dyDescent="0.3">
      <c r="B18" s="62">
        <v>14</v>
      </c>
      <c r="C18" s="72" t="s">
        <v>106</v>
      </c>
      <c r="D18" s="69" t="s">
        <v>128</v>
      </c>
      <c r="E18" s="72" t="s">
        <v>147</v>
      </c>
      <c r="F18" s="70" t="s">
        <v>1</v>
      </c>
      <c r="G18" s="71"/>
      <c r="H18" s="105">
        <f t="shared" si="2"/>
        <v>45018.600000000006</v>
      </c>
      <c r="I18" s="66">
        <v>3751.55</v>
      </c>
      <c r="J18" s="66">
        <v>3751.55</v>
      </c>
      <c r="K18" s="66">
        <v>3751.55</v>
      </c>
      <c r="L18" s="66">
        <v>3751.55</v>
      </c>
      <c r="M18" s="66">
        <v>3751.55</v>
      </c>
      <c r="N18" s="66">
        <v>3751.55</v>
      </c>
      <c r="O18" s="66">
        <v>3751.55</v>
      </c>
      <c r="P18" s="66">
        <v>3751.55</v>
      </c>
      <c r="Q18" s="66">
        <v>3751.55</v>
      </c>
      <c r="R18" s="66">
        <v>3751.55</v>
      </c>
      <c r="S18" s="66">
        <v>3751.55</v>
      </c>
      <c r="T18" s="66">
        <v>3751.55</v>
      </c>
      <c r="U18" s="141"/>
      <c r="V18" s="29"/>
      <c r="W18" s="29"/>
      <c r="X18" s="30"/>
      <c r="Y18" s="30"/>
      <c r="Z18" s="30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5" s="7" customFormat="1" ht="37.5" customHeight="1" thickBot="1" x14ac:dyDescent="0.3">
      <c r="B19" s="62">
        <v>15</v>
      </c>
      <c r="C19" s="72" t="s">
        <v>107</v>
      </c>
      <c r="D19" s="69" t="s">
        <v>129</v>
      </c>
      <c r="E19" s="72" t="s">
        <v>147</v>
      </c>
      <c r="F19" s="70" t="s">
        <v>1</v>
      </c>
      <c r="G19" s="71"/>
      <c r="H19" s="105">
        <f t="shared" si="2"/>
        <v>69090</v>
      </c>
      <c r="I19" s="66">
        <v>5757.5</v>
      </c>
      <c r="J19" s="66">
        <v>5757.5</v>
      </c>
      <c r="K19" s="66">
        <v>5757.5</v>
      </c>
      <c r="L19" s="66">
        <v>5757.5</v>
      </c>
      <c r="M19" s="66">
        <v>5757.5</v>
      </c>
      <c r="N19" s="66">
        <v>5757.5</v>
      </c>
      <c r="O19" s="66">
        <v>5757.5</v>
      </c>
      <c r="P19" s="66">
        <v>5757.5</v>
      </c>
      <c r="Q19" s="66">
        <v>5757.5</v>
      </c>
      <c r="R19" s="66">
        <v>5757.5</v>
      </c>
      <c r="S19" s="66">
        <v>5757.5</v>
      </c>
      <c r="T19" s="66">
        <v>5757.5</v>
      </c>
      <c r="U19" s="141"/>
      <c r="V19" s="29"/>
      <c r="W19" s="29"/>
      <c r="X19" s="30"/>
      <c r="Y19" s="30"/>
      <c r="Z19" s="30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2:35" s="7" customFormat="1" ht="37.5" customHeight="1" thickBot="1" x14ac:dyDescent="0.3">
      <c r="B20" s="62">
        <v>16</v>
      </c>
      <c r="C20" s="72" t="s">
        <v>108</v>
      </c>
      <c r="D20" s="69" t="s">
        <v>130</v>
      </c>
      <c r="E20" s="72" t="s">
        <v>147</v>
      </c>
      <c r="F20" s="70" t="s">
        <v>1</v>
      </c>
      <c r="G20" s="71"/>
      <c r="H20" s="105">
        <f t="shared" si="2"/>
        <v>42886.80000000001</v>
      </c>
      <c r="I20" s="66">
        <v>3573.9</v>
      </c>
      <c r="J20" s="66">
        <v>3573.9</v>
      </c>
      <c r="K20" s="66">
        <v>3573.9</v>
      </c>
      <c r="L20" s="66">
        <v>3573.9</v>
      </c>
      <c r="M20" s="66">
        <v>3573.9</v>
      </c>
      <c r="N20" s="66">
        <v>3573.9</v>
      </c>
      <c r="O20" s="66">
        <v>3573.9</v>
      </c>
      <c r="P20" s="66">
        <v>3573.9</v>
      </c>
      <c r="Q20" s="66">
        <v>3573.9</v>
      </c>
      <c r="R20" s="66">
        <v>3573.9</v>
      </c>
      <c r="S20" s="66">
        <v>3573.9</v>
      </c>
      <c r="T20" s="66">
        <v>3573.9</v>
      </c>
      <c r="U20" s="141"/>
      <c r="V20" s="29"/>
      <c r="W20" s="29"/>
      <c r="X20" s="30"/>
      <c r="Y20" s="30"/>
      <c r="Z20" s="30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2:35" s="7" customFormat="1" ht="37.5" customHeight="1" thickBot="1" x14ac:dyDescent="0.3">
      <c r="B21" s="62">
        <v>17</v>
      </c>
      <c r="C21" s="72" t="s">
        <v>109</v>
      </c>
      <c r="D21" s="69" t="s">
        <v>131</v>
      </c>
      <c r="E21" s="72" t="s">
        <v>147</v>
      </c>
      <c r="F21" s="70" t="s">
        <v>1</v>
      </c>
      <c r="G21" s="71"/>
      <c r="H21" s="105">
        <f t="shared" si="2"/>
        <v>42636</v>
      </c>
      <c r="I21" s="66">
        <v>3553</v>
      </c>
      <c r="J21" s="66">
        <v>3553</v>
      </c>
      <c r="K21" s="66">
        <v>3553</v>
      </c>
      <c r="L21" s="66">
        <v>3553</v>
      </c>
      <c r="M21" s="66">
        <v>3553</v>
      </c>
      <c r="N21" s="66">
        <v>3553</v>
      </c>
      <c r="O21" s="66">
        <v>3553</v>
      </c>
      <c r="P21" s="66">
        <v>3553</v>
      </c>
      <c r="Q21" s="66">
        <v>3553</v>
      </c>
      <c r="R21" s="66">
        <v>3553</v>
      </c>
      <c r="S21" s="66">
        <v>3553</v>
      </c>
      <c r="T21" s="66">
        <v>3553</v>
      </c>
      <c r="U21" s="141"/>
      <c r="V21" s="29"/>
      <c r="W21" s="29"/>
      <c r="X21" s="30"/>
      <c r="Y21" s="30"/>
      <c r="Z21" s="30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2:35" s="7" customFormat="1" ht="37.5" customHeight="1" thickBot="1" x14ac:dyDescent="0.3">
      <c r="B22" s="62">
        <v>18</v>
      </c>
      <c r="C22" s="72" t="s">
        <v>110</v>
      </c>
      <c r="D22" s="69" t="s">
        <v>132</v>
      </c>
      <c r="E22" s="72" t="s">
        <v>147</v>
      </c>
      <c r="F22" s="70" t="s">
        <v>1</v>
      </c>
      <c r="G22" s="71"/>
      <c r="H22" s="105">
        <f t="shared" si="2"/>
        <v>29669.640000000003</v>
      </c>
      <c r="I22" s="66">
        <v>2472.4699999999998</v>
      </c>
      <c r="J22" s="66">
        <v>2472.4699999999998</v>
      </c>
      <c r="K22" s="66">
        <v>2472.4699999999998</v>
      </c>
      <c r="L22" s="66">
        <v>2472.4699999999998</v>
      </c>
      <c r="M22" s="66">
        <v>2472.4699999999998</v>
      </c>
      <c r="N22" s="66">
        <v>2472.4699999999998</v>
      </c>
      <c r="O22" s="66">
        <v>2472.4699999999998</v>
      </c>
      <c r="P22" s="66">
        <v>2472.4699999999998</v>
      </c>
      <c r="Q22" s="66">
        <v>2472.4699999999998</v>
      </c>
      <c r="R22" s="66">
        <v>2472.4699999999998</v>
      </c>
      <c r="S22" s="66">
        <v>2472.4699999999998</v>
      </c>
      <c r="T22" s="66">
        <v>2472.4699999999998</v>
      </c>
      <c r="U22" s="141"/>
      <c r="V22" s="29"/>
      <c r="W22" s="29"/>
      <c r="X22" s="30"/>
      <c r="Y22" s="30"/>
      <c r="Z22" s="30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2:35" s="7" customFormat="1" ht="37.5" customHeight="1" thickBot="1" x14ac:dyDescent="0.3">
      <c r="B23" s="62">
        <v>19</v>
      </c>
      <c r="C23" s="72" t="s">
        <v>111</v>
      </c>
      <c r="D23" s="69" t="s">
        <v>133</v>
      </c>
      <c r="E23" s="72" t="s">
        <v>147</v>
      </c>
      <c r="F23" s="70" t="s">
        <v>1</v>
      </c>
      <c r="G23" s="71"/>
      <c r="H23" s="105">
        <f t="shared" si="2"/>
        <v>41382</v>
      </c>
      <c r="I23" s="66">
        <v>3448.5</v>
      </c>
      <c r="J23" s="66">
        <v>3448.5</v>
      </c>
      <c r="K23" s="66">
        <v>3448.5</v>
      </c>
      <c r="L23" s="66">
        <v>3448.5</v>
      </c>
      <c r="M23" s="66">
        <v>3448.5</v>
      </c>
      <c r="N23" s="66">
        <v>3448.5</v>
      </c>
      <c r="O23" s="66">
        <v>3448.5</v>
      </c>
      <c r="P23" s="66">
        <v>3448.5</v>
      </c>
      <c r="Q23" s="66">
        <v>3448.5</v>
      </c>
      <c r="R23" s="66">
        <v>3448.5</v>
      </c>
      <c r="S23" s="66">
        <v>3448.5</v>
      </c>
      <c r="T23" s="66">
        <v>3448.5</v>
      </c>
      <c r="U23" s="141"/>
      <c r="V23" s="29"/>
      <c r="W23" s="29"/>
      <c r="X23" s="30"/>
      <c r="Y23" s="30"/>
      <c r="Z23" s="30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2:35" s="7" customFormat="1" ht="37.5" customHeight="1" thickBot="1" x14ac:dyDescent="0.3">
      <c r="B24" s="62">
        <v>20</v>
      </c>
      <c r="C24" s="72" t="s">
        <v>112</v>
      </c>
      <c r="D24" s="69" t="s">
        <v>134</v>
      </c>
      <c r="E24" s="72" t="s">
        <v>147</v>
      </c>
      <c r="F24" s="70" t="s">
        <v>1</v>
      </c>
      <c r="G24" s="71"/>
      <c r="H24" s="105">
        <f t="shared" si="2"/>
        <v>11148.12</v>
      </c>
      <c r="I24" s="66">
        <v>929.01</v>
      </c>
      <c r="J24" s="66">
        <v>929.01</v>
      </c>
      <c r="K24" s="66">
        <v>929.01</v>
      </c>
      <c r="L24" s="66">
        <v>929.01</v>
      </c>
      <c r="M24" s="66">
        <v>929.01</v>
      </c>
      <c r="N24" s="66">
        <v>929.01</v>
      </c>
      <c r="O24" s="66">
        <v>929.01</v>
      </c>
      <c r="P24" s="66">
        <v>929.01</v>
      </c>
      <c r="Q24" s="66">
        <v>929.01</v>
      </c>
      <c r="R24" s="66">
        <v>929.01</v>
      </c>
      <c r="S24" s="66">
        <v>929.01</v>
      </c>
      <c r="T24" s="66">
        <v>929.01</v>
      </c>
      <c r="U24" s="141"/>
      <c r="V24" s="29"/>
      <c r="W24" s="29"/>
      <c r="X24" s="30"/>
      <c r="Y24" s="30"/>
      <c r="Z24" s="30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2:35" s="7" customFormat="1" ht="37.5" customHeight="1" thickBot="1" x14ac:dyDescent="0.3">
      <c r="B25" s="62">
        <v>21</v>
      </c>
      <c r="C25" s="72" t="s">
        <v>113</v>
      </c>
      <c r="D25" s="69" t="s">
        <v>135</v>
      </c>
      <c r="E25" s="72" t="s">
        <v>147</v>
      </c>
      <c r="F25" s="70" t="s">
        <v>1</v>
      </c>
      <c r="G25" s="71"/>
      <c r="H25" s="105">
        <f t="shared" si="2"/>
        <v>56996.75999999998</v>
      </c>
      <c r="I25" s="66">
        <v>4749.7299999999996</v>
      </c>
      <c r="J25" s="66">
        <v>4749.7299999999996</v>
      </c>
      <c r="K25" s="66">
        <v>4749.7299999999996</v>
      </c>
      <c r="L25" s="66">
        <v>4749.7299999999996</v>
      </c>
      <c r="M25" s="66">
        <v>4749.7299999999996</v>
      </c>
      <c r="N25" s="66">
        <v>4749.7299999999996</v>
      </c>
      <c r="O25" s="66">
        <v>4749.7299999999996</v>
      </c>
      <c r="P25" s="66">
        <v>4749.7299999999996</v>
      </c>
      <c r="Q25" s="66">
        <v>4749.7299999999996</v>
      </c>
      <c r="R25" s="66">
        <v>4749.7299999999996</v>
      </c>
      <c r="S25" s="66">
        <v>4749.7299999999996</v>
      </c>
      <c r="T25" s="66">
        <v>4749.7299999999996</v>
      </c>
      <c r="U25" s="141"/>
      <c r="V25" s="29"/>
      <c r="W25" s="29"/>
      <c r="X25" s="30"/>
      <c r="Y25" s="30"/>
      <c r="Z25" s="30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2:35" s="7" customFormat="1" ht="37.5" customHeight="1" thickBot="1" x14ac:dyDescent="0.3">
      <c r="B26" s="62">
        <v>22</v>
      </c>
      <c r="C26" s="72" t="s">
        <v>114</v>
      </c>
      <c r="D26" s="69" t="s">
        <v>136</v>
      </c>
      <c r="E26" s="72" t="s">
        <v>147</v>
      </c>
      <c r="F26" s="70" t="s">
        <v>1</v>
      </c>
      <c r="G26" s="71"/>
      <c r="H26" s="105">
        <f t="shared" si="2"/>
        <v>53157.120000000017</v>
      </c>
      <c r="I26" s="66">
        <v>4429.76</v>
      </c>
      <c r="J26" s="66">
        <v>4429.76</v>
      </c>
      <c r="K26" s="66">
        <v>4429.76</v>
      </c>
      <c r="L26" s="66">
        <v>4429.76</v>
      </c>
      <c r="M26" s="66">
        <v>4429.76</v>
      </c>
      <c r="N26" s="66">
        <v>4429.76</v>
      </c>
      <c r="O26" s="66">
        <v>4429.76</v>
      </c>
      <c r="P26" s="66">
        <v>4429.76</v>
      </c>
      <c r="Q26" s="66">
        <v>4429.76</v>
      </c>
      <c r="R26" s="66">
        <v>4429.76</v>
      </c>
      <c r="S26" s="66">
        <v>4429.76</v>
      </c>
      <c r="T26" s="66">
        <v>4429.76</v>
      </c>
      <c r="U26" s="141"/>
      <c r="V26" s="29"/>
      <c r="W26" s="29"/>
      <c r="X26" s="30"/>
      <c r="Y26" s="30"/>
      <c r="Z26" s="30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2:35" s="7" customFormat="1" ht="37.5" customHeight="1" thickBot="1" x14ac:dyDescent="0.3">
      <c r="B27" s="62">
        <v>23</v>
      </c>
      <c r="C27" s="72" t="s">
        <v>115</v>
      </c>
      <c r="D27" s="69" t="s">
        <v>137</v>
      </c>
      <c r="E27" s="72" t="s">
        <v>147</v>
      </c>
      <c r="F27" s="70" t="s">
        <v>1</v>
      </c>
      <c r="G27" s="71"/>
      <c r="H27" s="105">
        <f t="shared" si="2"/>
        <v>87194.880000000005</v>
      </c>
      <c r="I27" s="66">
        <v>7266.24</v>
      </c>
      <c r="J27" s="66">
        <v>7266.24</v>
      </c>
      <c r="K27" s="66">
        <v>7266.24</v>
      </c>
      <c r="L27" s="66">
        <v>7266.24</v>
      </c>
      <c r="M27" s="66">
        <v>7266.24</v>
      </c>
      <c r="N27" s="66">
        <v>7266.24</v>
      </c>
      <c r="O27" s="66">
        <v>7266.24</v>
      </c>
      <c r="P27" s="66">
        <v>7266.24</v>
      </c>
      <c r="Q27" s="66">
        <v>7266.24</v>
      </c>
      <c r="R27" s="66">
        <v>7266.24</v>
      </c>
      <c r="S27" s="66">
        <v>7266.24</v>
      </c>
      <c r="T27" s="66">
        <v>7266.24</v>
      </c>
      <c r="U27" s="141"/>
      <c r="V27" s="29"/>
      <c r="W27" s="29"/>
      <c r="X27" s="30"/>
      <c r="Y27" s="30"/>
      <c r="Z27" s="30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2:35" s="7" customFormat="1" ht="37.5" customHeight="1" thickBot="1" x14ac:dyDescent="0.3">
      <c r="B28" s="62">
        <v>24</v>
      </c>
      <c r="C28" s="72" t="s">
        <v>116</v>
      </c>
      <c r="D28" s="69" t="s">
        <v>138</v>
      </c>
      <c r="E28" s="72" t="s">
        <v>147</v>
      </c>
      <c r="F28" s="70" t="s">
        <v>1</v>
      </c>
      <c r="G28" s="71"/>
      <c r="H28" s="105">
        <f t="shared" si="2"/>
        <v>34171.439999999995</v>
      </c>
      <c r="I28" s="66">
        <v>2847.62</v>
      </c>
      <c r="J28" s="66">
        <v>2847.62</v>
      </c>
      <c r="K28" s="66">
        <v>2847.62</v>
      </c>
      <c r="L28" s="66">
        <v>2847.62</v>
      </c>
      <c r="M28" s="66">
        <v>2847.62</v>
      </c>
      <c r="N28" s="66">
        <v>2847.62</v>
      </c>
      <c r="O28" s="66">
        <v>2847.62</v>
      </c>
      <c r="P28" s="66">
        <v>2847.62</v>
      </c>
      <c r="Q28" s="66">
        <v>2847.62</v>
      </c>
      <c r="R28" s="66">
        <v>2847.62</v>
      </c>
      <c r="S28" s="66">
        <v>2847.62</v>
      </c>
      <c r="T28" s="66">
        <v>2847.62</v>
      </c>
      <c r="U28" s="141"/>
      <c r="V28" s="29"/>
      <c r="W28" s="29"/>
      <c r="X28" s="30"/>
      <c r="Y28" s="30"/>
      <c r="Z28" s="30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2:35" s="7" customFormat="1" ht="37.5" customHeight="1" thickBot="1" x14ac:dyDescent="0.3">
      <c r="B29" s="62">
        <v>25</v>
      </c>
      <c r="C29" s="72" t="s">
        <v>117</v>
      </c>
      <c r="D29" s="69" t="s">
        <v>139</v>
      </c>
      <c r="E29" s="72" t="s">
        <v>147</v>
      </c>
      <c r="F29" s="70" t="s">
        <v>1</v>
      </c>
      <c r="G29" s="71"/>
      <c r="H29" s="105">
        <f t="shared" si="2"/>
        <v>47652</v>
      </c>
      <c r="I29" s="66">
        <v>3971</v>
      </c>
      <c r="J29" s="66">
        <v>3971</v>
      </c>
      <c r="K29" s="66">
        <v>3971</v>
      </c>
      <c r="L29" s="66">
        <v>3971</v>
      </c>
      <c r="M29" s="66">
        <v>3971</v>
      </c>
      <c r="N29" s="66">
        <v>3971</v>
      </c>
      <c r="O29" s="66">
        <v>3971</v>
      </c>
      <c r="P29" s="66">
        <v>3971</v>
      </c>
      <c r="Q29" s="66">
        <v>3971</v>
      </c>
      <c r="R29" s="66">
        <v>3971</v>
      </c>
      <c r="S29" s="66">
        <v>3971</v>
      </c>
      <c r="T29" s="66">
        <v>3971</v>
      </c>
      <c r="U29" s="141"/>
      <c r="V29" s="29"/>
      <c r="W29" s="29"/>
      <c r="X29" s="30"/>
      <c r="Y29" s="30"/>
      <c r="Z29" s="30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s="7" customFormat="1" ht="37.5" customHeight="1" thickBot="1" x14ac:dyDescent="0.3">
      <c r="B30" s="62">
        <v>26</v>
      </c>
      <c r="C30" s="72" t="s">
        <v>118</v>
      </c>
      <c r="D30" s="69" t="s">
        <v>140</v>
      </c>
      <c r="E30" s="72" t="s">
        <v>147</v>
      </c>
      <c r="F30" s="70" t="s">
        <v>1</v>
      </c>
      <c r="G30" s="71"/>
      <c r="H30" s="105">
        <f t="shared" si="2"/>
        <v>53784</v>
      </c>
      <c r="I30" s="66">
        <v>4482</v>
      </c>
      <c r="J30" s="66">
        <v>4482</v>
      </c>
      <c r="K30" s="66">
        <v>4482</v>
      </c>
      <c r="L30" s="66">
        <v>4482</v>
      </c>
      <c r="M30" s="66">
        <v>4482</v>
      </c>
      <c r="N30" s="66">
        <v>4482</v>
      </c>
      <c r="O30" s="66">
        <v>4482</v>
      </c>
      <c r="P30" s="66">
        <v>4482</v>
      </c>
      <c r="Q30" s="66">
        <v>4482</v>
      </c>
      <c r="R30" s="66">
        <v>4482</v>
      </c>
      <c r="S30" s="66">
        <v>4482</v>
      </c>
      <c r="T30" s="66">
        <v>4482</v>
      </c>
      <c r="U30" s="141"/>
      <c r="V30" s="29"/>
      <c r="W30" s="29"/>
      <c r="X30" s="30"/>
      <c r="Y30" s="30"/>
      <c r="Z30" s="30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2:35" s="7" customFormat="1" ht="37.5" customHeight="1" thickBot="1" x14ac:dyDescent="0.3">
      <c r="B31" s="62">
        <v>27</v>
      </c>
      <c r="C31" s="72" t="s">
        <v>119</v>
      </c>
      <c r="D31" s="69" t="s">
        <v>141</v>
      </c>
      <c r="E31" s="72" t="s">
        <v>147</v>
      </c>
      <c r="F31" s="70" t="s">
        <v>1</v>
      </c>
      <c r="G31" s="71"/>
      <c r="H31" s="105">
        <f t="shared" si="2"/>
        <v>160512</v>
      </c>
      <c r="I31" s="66">
        <v>13376</v>
      </c>
      <c r="J31" s="66">
        <v>13376</v>
      </c>
      <c r="K31" s="66">
        <v>13376</v>
      </c>
      <c r="L31" s="66">
        <v>13376</v>
      </c>
      <c r="M31" s="66">
        <v>13376</v>
      </c>
      <c r="N31" s="66">
        <v>13376</v>
      </c>
      <c r="O31" s="66">
        <v>13376</v>
      </c>
      <c r="P31" s="66">
        <v>13376</v>
      </c>
      <c r="Q31" s="66">
        <v>13376</v>
      </c>
      <c r="R31" s="66">
        <v>13376</v>
      </c>
      <c r="S31" s="66">
        <v>13376</v>
      </c>
      <c r="T31" s="66">
        <v>13376</v>
      </c>
      <c r="U31" s="141"/>
      <c r="V31" s="29"/>
      <c r="W31" s="29"/>
      <c r="X31" s="30"/>
      <c r="Y31" s="30"/>
      <c r="Z31" s="30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2:35" s="7" customFormat="1" ht="37.5" customHeight="1" thickBot="1" x14ac:dyDescent="0.3">
      <c r="B32" s="62">
        <v>28</v>
      </c>
      <c r="C32" s="72" t="s">
        <v>120</v>
      </c>
      <c r="D32" s="69" t="s">
        <v>142</v>
      </c>
      <c r="E32" s="72" t="s">
        <v>147</v>
      </c>
      <c r="F32" s="70" t="s">
        <v>1</v>
      </c>
      <c r="G32" s="71"/>
      <c r="H32" s="105">
        <f t="shared" si="2"/>
        <v>100320</v>
      </c>
      <c r="I32" s="66">
        <v>8360</v>
      </c>
      <c r="J32" s="66">
        <v>8360</v>
      </c>
      <c r="K32" s="66">
        <v>8360</v>
      </c>
      <c r="L32" s="66">
        <v>8360</v>
      </c>
      <c r="M32" s="66">
        <v>8360</v>
      </c>
      <c r="N32" s="66">
        <v>8360</v>
      </c>
      <c r="O32" s="66">
        <v>8360</v>
      </c>
      <c r="P32" s="66">
        <v>8360</v>
      </c>
      <c r="Q32" s="66">
        <v>8360</v>
      </c>
      <c r="R32" s="66">
        <v>8360</v>
      </c>
      <c r="S32" s="66">
        <v>8360</v>
      </c>
      <c r="T32" s="66">
        <v>8360</v>
      </c>
      <c r="U32" s="141"/>
      <c r="V32" s="29"/>
      <c r="W32" s="29"/>
      <c r="X32" s="30"/>
      <c r="Y32" s="30"/>
      <c r="Z32" s="30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2:35" s="7" customFormat="1" ht="37.5" customHeight="1" thickBot="1" x14ac:dyDescent="0.3">
      <c r="B33" s="62">
        <v>29</v>
      </c>
      <c r="C33" s="72" t="s">
        <v>121</v>
      </c>
      <c r="D33" s="69" t="s">
        <v>143</v>
      </c>
      <c r="E33" s="72" t="s">
        <v>147</v>
      </c>
      <c r="F33" s="70" t="s">
        <v>1</v>
      </c>
      <c r="G33" s="71"/>
      <c r="H33" s="105">
        <f t="shared" si="2"/>
        <v>180074.40000000002</v>
      </c>
      <c r="I33" s="66">
        <v>15006.2</v>
      </c>
      <c r="J33" s="66">
        <v>15006.2</v>
      </c>
      <c r="K33" s="66">
        <v>15006.2</v>
      </c>
      <c r="L33" s="66">
        <v>15006.2</v>
      </c>
      <c r="M33" s="66">
        <v>15006.2</v>
      </c>
      <c r="N33" s="66">
        <v>15006.2</v>
      </c>
      <c r="O33" s="66">
        <v>15006.2</v>
      </c>
      <c r="P33" s="66">
        <v>15006.2</v>
      </c>
      <c r="Q33" s="66">
        <v>15006.2</v>
      </c>
      <c r="R33" s="66">
        <v>15006.2</v>
      </c>
      <c r="S33" s="66">
        <v>15006.2</v>
      </c>
      <c r="T33" s="66">
        <v>15006.2</v>
      </c>
      <c r="U33" s="141"/>
      <c r="V33" s="29"/>
      <c r="W33" s="29"/>
      <c r="X33" s="30"/>
      <c r="Y33" s="30"/>
      <c r="Z33" s="30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2:35" s="7" customFormat="1" ht="37.5" customHeight="1" thickBot="1" x14ac:dyDescent="0.3">
      <c r="B34" s="62">
        <v>30</v>
      </c>
      <c r="C34" s="72" t="s">
        <v>122</v>
      </c>
      <c r="D34" s="69" t="s">
        <v>144</v>
      </c>
      <c r="E34" s="72" t="s">
        <v>147</v>
      </c>
      <c r="F34" s="70" t="s">
        <v>1</v>
      </c>
      <c r="G34" s="71"/>
      <c r="H34" s="105">
        <f t="shared" si="2"/>
        <v>21620.639999999999</v>
      </c>
      <c r="I34" s="66">
        <v>1801.72</v>
      </c>
      <c r="J34" s="66">
        <v>1801.72</v>
      </c>
      <c r="K34" s="66">
        <v>1801.72</v>
      </c>
      <c r="L34" s="66">
        <v>1801.72</v>
      </c>
      <c r="M34" s="66">
        <v>1801.72</v>
      </c>
      <c r="N34" s="66">
        <v>1801.72</v>
      </c>
      <c r="O34" s="66">
        <v>1801.72</v>
      </c>
      <c r="P34" s="66">
        <v>1801.72</v>
      </c>
      <c r="Q34" s="66">
        <v>1801.72</v>
      </c>
      <c r="R34" s="66">
        <v>1801.72</v>
      </c>
      <c r="S34" s="66">
        <v>1801.72</v>
      </c>
      <c r="T34" s="66">
        <v>1801.72</v>
      </c>
      <c r="U34" s="141"/>
      <c r="V34" s="29"/>
      <c r="W34" s="29"/>
      <c r="X34" s="30"/>
      <c r="Y34" s="30"/>
      <c r="Z34" s="30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2:35" s="7" customFormat="1" ht="37.5" customHeight="1" thickBot="1" x14ac:dyDescent="0.3">
      <c r="B35" s="62">
        <v>31</v>
      </c>
      <c r="C35" s="72" t="s">
        <v>123</v>
      </c>
      <c r="D35" s="69" t="s">
        <v>145</v>
      </c>
      <c r="E35" s="72" t="s">
        <v>147</v>
      </c>
      <c r="F35" s="70" t="s">
        <v>1</v>
      </c>
      <c r="G35" s="71"/>
      <c r="H35" s="105">
        <f t="shared" si="2"/>
        <v>31350</v>
      </c>
      <c r="I35" s="66">
        <v>2612.5</v>
      </c>
      <c r="J35" s="66">
        <v>2612.5</v>
      </c>
      <c r="K35" s="66">
        <v>2612.5</v>
      </c>
      <c r="L35" s="66">
        <v>2612.5</v>
      </c>
      <c r="M35" s="66">
        <v>2612.5</v>
      </c>
      <c r="N35" s="66">
        <v>2612.5</v>
      </c>
      <c r="O35" s="66">
        <v>2612.5</v>
      </c>
      <c r="P35" s="66">
        <v>2612.5</v>
      </c>
      <c r="Q35" s="66">
        <v>2612.5</v>
      </c>
      <c r="R35" s="66">
        <v>2612.5</v>
      </c>
      <c r="S35" s="66">
        <v>2612.5</v>
      </c>
      <c r="T35" s="66">
        <v>2612.5</v>
      </c>
      <c r="U35" s="141"/>
      <c r="V35" s="29"/>
      <c r="W35" s="29"/>
      <c r="X35" s="30"/>
      <c r="Y35" s="30"/>
      <c r="Z35" s="30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2:35" s="7" customFormat="1" ht="37.5" customHeight="1" x14ac:dyDescent="0.25">
      <c r="B36" s="62">
        <v>32</v>
      </c>
      <c r="C36" s="72" t="s">
        <v>124</v>
      </c>
      <c r="D36" s="69" t="s">
        <v>146</v>
      </c>
      <c r="E36" s="72" t="s">
        <v>147</v>
      </c>
      <c r="F36" s="70" t="s">
        <v>1</v>
      </c>
      <c r="G36" s="71"/>
      <c r="H36" s="105">
        <f t="shared" si="2"/>
        <v>40128</v>
      </c>
      <c r="I36" s="66">
        <v>3344</v>
      </c>
      <c r="J36" s="66">
        <v>3344</v>
      </c>
      <c r="K36" s="66">
        <v>3344</v>
      </c>
      <c r="L36" s="66">
        <v>3344</v>
      </c>
      <c r="M36" s="66">
        <v>3344</v>
      </c>
      <c r="N36" s="66">
        <v>3344</v>
      </c>
      <c r="O36" s="66">
        <v>3344</v>
      </c>
      <c r="P36" s="66">
        <v>3344</v>
      </c>
      <c r="Q36" s="66">
        <v>3344</v>
      </c>
      <c r="R36" s="66">
        <v>3344</v>
      </c>
      <c r="S36" s="66">
        <v>3344</v>
      </c>
      <c r="T36" s="66">
        <v>3344</v>
      </c>
      <c r="U36" s="141"/>
      <c r="V36" s="29"/>
      <c r="W36" s="29"/>
      <c r="X36" s="30"/>
      <c r="Y36" s="30"/>
      <c r="Z36" s="30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2:35" s="7" customFormat="1" ht="46.5" customHeight="1" thickBot="1" x14ac:dyDescent="0.3">
      <c r="B37" s="74"/>
      <c r="C37" s="75" t="s">
        <v>38</v>
      </c>
      <c r="D37" s="76"/>
      <c r="E37" s="77"/>
      <c r="F37" s="78"/>
      <c r="G37" s="79">
        <f>SUM(G5:G14)</f>
        <v>1422860.6400000001</v>
      </c>
      <c r="H37" s="118">
        <f>SUM(H5:H36)</f>
        <v>2824168.8000000003</v>
      </c>
      <c r="I37" s="95">
        <f t="shared" ref="I37:U37" si="3">SUM(I5:I14)</f>
        <v>121494.40000000002</v>
      </c>
      <c r="J37" s="95">
        <f t="shared" si="3"/>
        <v>121494.40000000002</v>
      </c>
      <c r="K37" s="95">
        <f t="shared" si="3"/>
        <v>121494.40000000002</v>
      </c>
      <c r="L37" s="95">
        <f t="shared" si="3"/>
        <v>121494.40000000002</v>
      </c>
      <c r="M37" s="95">
        <f t="shared" si="3"/>
        <v>121494.40000000002</v>
      </c>
      <c r="N37" s="95">
        <f t="shared" si="3"/>
        <v>121494.40000000002</v>
      </c>
      <c r="O37" s="95">
        <f t="shared" si="3"/>
        <v>121494.40000000002</v>
      </c>
      <c r="P37" s="95">
        <f t="shared" si="3"/>
        <v>121494.40000000002</v>
      </c>
      <c r="Q37" s="95">
        <f t="shared" si="3"/>
        <v>121494.40000000002</v>
      </c>
      <c r="R37" s="95">
        <f t="shared" si="3"/>
        <v>121494.40000000002</v>
      </c>
      <c r="S37" s="95">
        <f t="shared" si="3"/>
        <v>121494.40000000002</v>
      </c>
      <c r="T37" s="95">
        <f t="shared" si="3"/>
        <v>121494.40000000002</v>
      </c>
      <c r="U37" s="80">
        <f t="shared" si="3"/>
        <v>1236499.3600000001</v>
      </c>
      <c r="V37" s="29"/>
      <c r="W37" s="29"/>
      <c r="X37" s="30"/>
      <c r="Y37" s="30"/>
      <c r="Z37" s="30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2:35" s="7" customFormat="1" ht="18" customHeight="1" x14ac:dyDescent="0.25">
      <c r="B38" s="36"/>
      <c r="C38" s="37"/>
      <c r="D38" s="38"/>
      <c r="E38" s="39"/>
      <c r="F38" s="40"/>
      <c r="G38" s="41"/>
      <c r="H38" s="94"/>
      <c r="I38" s="42"/>
      <c r="J38" s="43"/>
      <c r="K38" s="44"/>
      <c r="L38" s="44"/>
      <c r="M38" s="43"/>
      <c r="N38" s="43"/>
      <c r="O38" s="44"/>
      <c r="P38" s="43"/>
      <c r="Q38" s="44"/>
      <c r="R38" s="43"/>
      <c r="S38" s="44"/>
      <c r="T38" s="43"/>
      <c r="U38" s="43"/>
      <c r="V38" s="29"/>
      <c r="W38" s="29"/>
      <c r="X38" s="30"/>
      <c r="Y38" s="30"/>
      <c r="Z38" s="30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2:35" s="7" customFormat="1" ht="18" customHeight="1" x14ac:dyDescent="0.25">
      <c r="B39" s="45"/>
      <c r="C39" s="46"/>
      <c r="D39" s="38"/>
      <c r="E39" s="47"/>
      <c r="F39" s="40"/>
      <c r="G39" s="48"/>
      <c r="H39" s="48"/>
      <c r="I39" s="42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32"/>
      <c r="W39" s="32"/>
      <c r="X39" s="33"/>
      <c r="Y39" s="33"/>
      <c r="Z39" s="30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2:35" s="7" customFormat="1" ht="18" customHeight="1" x14ac:dyDescent="0.25">
      <c r="B40" s="45"/>
      <c r="C40" s="46"/>
      <c r="D40" s="38"/>
      <c r="E40" s="47"/>
      <c r="F40" s="40"/>
      <c r="G40" s="48"/>
      <c r="H40" s="48"/>
      <c r="I40" s="42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32"/>
      <c r="W40" s="32"/>
      <c r="X40" s="33"/>
      <c r="Y40" s="33"/>
      <c r="Z40" s="30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2:35" s="7" customFormat="1" ht="18" customHeight="1" x14ac:dyDescent="0.25">
      <c r="B41" s="45"/>
      <c r="C41" s="46"/>
      <c r="D41" s="38"/>
      <c r="E41" s="47"/>
      <c r="F41" s="49"/>
      <c r="G41" s="48"/>
      <c r="H41" s="48"/>
      <c r="I41" s="42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32"/>
      <c r="W41" s="32"/>
      <c r="X41" s="33"/>
      <c r="Y41" s="33"/>
      <c r="Z41" s="30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2:35" s="7" customFormat="1" ht="18" customHeight="1" x14ac:dyDescent="0.25">
      <c r="B42" s="45"/>
      <c r="C42" s="46"/>
      <c r="D42" s="50"/>
      <c r="E42" s="45"/>
      <c r="F42" s="49"/>
      <c r="G42" s="48"/>
      <c r="H42" s="48"/>
      <c r="I42" s="42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32"/>
      <c r="W42" s="32"/>
      <c r="X42" s="33"/>
      <c r="Y42" s="33"/>
      <c r="Z42" s="30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2:35" s="51" customFormat="1" ht="18" customHeight="1" x14ac:dyDescent="0.25">
      <c r="B43" s="52"/>
      <c r="C43" s="53"/>
      <c r="D43" s="54"/>
      <c r="E43" s="52"/>
      <c r="F43" s="55"/>
      <c r="G43" s="56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8"/>
      <c r="W43" s="58"/>
      <c r="X43" s="59"/>
      <c r="Y43" s="59"/>
      <c r="Z43" s="60"/>
      <c r="AA43" s="61"/>
      <c r="AB43" s="61"/>
      <c r="AC43" s="61"/>
      <c r="AD43" s="61"/>
      <c r="AE43" s="61"/>
      <c r="AF43" s="61"/>
      <c r="AG43" s="61"/>
      <c r="AH43" s="61"/>
      <c r="AI43" s="61"/>
    </row>
    <row r="44" spans="2:35" s="51" customFormat="1" ht="18" customHeight="1" x14ac:dyDescent="0.25">
      <c r="B44" s="52"/>
      <c r="C44" s="53"/>
      <c r="D44" s="54"/>
      <c r="E44" s="52"/>
      <c r="F44" s="55"/>
      <c r="G44" s="56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8"/>
      <c r="W44" s="58"/>
      <c r="X44" s="59"/>
      <c r="Y44" s="59"/>
      <c r="Z44" s="60"/>
      <c r="AA44" s="61"/>
      <c r="AB44" s="61"/>
      <c r="AC44" s="61"/>
      <c r="AD44" s="61"/>
      <c r="AE44" s="61"/>
      <c r="AF44" s="61"/>
      <c r="AG44" s="61"/>
      <c r="AH44" s="61"/>
      <c r="AI44" s="61"/>
    </row>
    <row r="45" spans="2:35" s="51" customFormat="1" ht="18" customHeight="1" x14ac:dyDescent="0.25">
      <c r="B45" s="52"/>
      <c r="C45" s="53"/>
      <c r="D45" s="54"/>
      <c r="E45" s="52"/>
      <c r="F45" s="55"/>
      <c r="G45" s="56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8"/>
      <c r="W45" s="58"/>
      <c r="X45" s="59"/>
      <c r="Y45" s="59"/>
      <c r="Z45" s="60"/>
      <c r="AA45" s="61"/>
      <c r="AB45" s="61"/>
      <c r="AC45" s="61"/>
      <c r="AD45" s="61"/>
      <c r="AE45" s="61"/>
      <c r="AF45" s="61"/>
      <c r="AG45" s="61"/>
      <c r="AH45" s="61"/>
      <c r="AI45" s="61"/>
    </row>
  </sheetData>
  <mergeCells count="2">
    <mergeCell ref="B1:U2"/>
    <mergeCell ref="C3:E3"/>
  </mergeCells>
  <printOptions horizontalCentered="1" verticalCentered="1"/>
  <pageMargins left="0.39370078740157483" right="0" top="0.35433070866141736" bottom="0.15748031496062992" header="0.31496062992125984" footer="0.31496062992125984"/>
  <pageSetup paperSize="5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V22"/>
  <sheetViews>
    <sheetView topLeftCell="A4" zoomScale="80" zoomScaleNormal="80" workbookViewId="0">
      <selection activeCell="D8" sqref="D8"/>
    </sheetView>
  </sheetViews>
  <sheetFormatPr baseColWidth="10" defaultRowHeight="15" x14ac:dyDescent="0.25"/>
  <cols>
    <col min="1" max="1" width="6.42578125" customWidth="1"/>
    <col min="2" max="2" width="4.140625" style="3" customWidth="1"/>
    <col min="3" max="4" width="58.5703125" style="3" customWidth="1"/>
    <col min="5" max="5" width="14.28515625" style="6" customWidth="1"/>
    <col min="6" max="6" width="22.5703125" style="1" customWidth="1"/>
    <col min="7" max="7" width="28" style="5" customWidth="1"/>
    <col min="8" max="8" width="1.85546875" hidden="1" customWidth="1"/>
    <col min="9" max="11" width="0" hidden="1" customWidth="1"/>
    <col min="246" max="246" width="6.28515625" customWidth="1"/>
    <col min="247" max="247" width="4.140625" customWidth="1"/>
    <col min="248" max="248" width="37.28515625" customWidth="1"/>
    <col min="249" max="249" width="14.7109375" customWidth="1"/>
    <col min="250" max="250" width="36.42578125" customWidth="1"/>
    <col min="251" max="251" width="7.140625" customWidth="1"/>
    <col min="252" max="252" width="11.7109375" customWidth="1"/>
    <col min="253" max="253" width="11.5703125" bestFit="1" customWidth="1"/>
    <col min="254" max="254" width="10" customWidth="1"/>
    <col min="255" max="255" width="11" customWidth="1"/>
    <col min="256" max="256" width="10.85546875" customWidth="1"/>
    <col min="257" max="257" width="10.42578125" customWidth="1"/>
    <col min="258" max="258" width="11" customWidth="1"/>
    <col min="259" max="259" width="8.7109375" customWidth="1"/>
    <col min="260" max="260" width="10.85546875" customWidth="1"/>
    <col min="261" max="261" width="8.7109375" customWidth="1"/>
    <col min="262" max="263" width="11" customWidth="1"/>
    <col min="502" max="502" width="6.28515625" customWidth="1"/>
    <col min="503" max="503" width="4.140625" customWidth="1"/>
    <col min="504" max="504" width="37.28515625" customWidth="1"/>
    <col min="505" max="505" width="14.7109375" customWidth="1"/>
    <col min="506" max="506" width="36.42578125" customWidth="1"/>
    <col min="507" max="507" width="7.140625" customWidth="1"/>
    <col min="508" max="508" width="11.7109375" customWidth="1"/>
    <col min="509" max="509" width="11.5703125" bestFit="1" customWidth="1"/>
    <col min="510" max="510" width="10" customWidth="1"/>
    <col min="511" max="511" width="11" customWidth="1"/>
    <col min="512" max="512" width="10.85546875" customWidth="1"/>
    <col min="513" max="513" width="10.42578125" customWidth="1"/>
    <col min="514" max="514" width="11" customWidth="1"/>
    <col min="515" max="515" width="8.7109375" customWidth="1"/>
    <col min="516" max="516" width="10.85546875" customWidth="1"/>
    <col min="517" max="517" width="8.7109375" customWidth="1"/>
    <col min="518" max="519" width="11" customWidth="1"/>
    <col min="758" max="758" width="6.28515625" customWidth="1"/>
    <col min="759" max="759" width="4.140625" customWidth="1"/>
    <col min="760" max="760" width="37.28515625" customWidth="1"/>
    <col min="761" max="761" width="14.7109375" customWidth="1"/>
    <col min="762" max="762" width="36.42578125" customWidth="1"/>
    <col min="763" max="763" width="7.140625" customWidth="1"/>
    <col min="764" max="764" width="11.7109375" customWidth="1"/>
    <col min="765" max="765" width="11.5703125" bestFit="1" customWidth="1"/>
    <col min="766" max="766" width="10" customWidth="1"/>
    <col min="767" max="767" width="11" customWidth="1"/>
    <col min="768" max="768" width="10.85546875" customWidth="1"/>
    <col min="769" max="769" width="10.42578125" customWidth="1"/>
    <col min="770" max="770" width="11" customWidth="1"/>
    <col min="771" max="771" width="8.7109375" customWidth="1"/>
    <col min="772" max="772" width="10.85546875" customWidth="1"/>
    <col min="773" max="773" width="8.7109375" customWidth="1"/>
    <col min="774" max="775" width="11" customWidth="1"/>
    <col min="1014" max="1014" width="6.28515625" customWidth="1"/>
    <col min="1015" max="1015" width="4.140625" customWidth="1"/>
    <col min="1016" max="1016" width="37.28515625" customWidth="1"/>
    <col min="1017" max="1017" width="14.7109375" customWidth="1"/>
    <col min="1018" max="1018" width="36.42578125" customWidth="1"/>
    <col min="1019" max="1019" width="7.140625" customWidth="1"/>
    <col min="1020" max="1020" width="11.7109375" customWidth="1"/>
    <col min="1021" max="1021" width="11.5703125" bestFit="1" customWidth="1"/>
    <col min="1022" max="1022" width="10" customWidth="1"/>
    <col min="1023" max="1023" width="11" customWidth="1"/>
    <col min="1024" max="1024" width="10.85546875" customWidth="1"/>
    <col min="1025" max="1025" width="10.42578125" customWidth="1"/>
    <col min="1026" max="1026" width="11" customWidth="1"/>
    <col min="1027" max="1027" width="8.7109375" customWidth="1"/>
    <col min="1028" max="1028" width="10.85546875" customWidth="1"/>
    <col min="1029" max="1029" width="8.7109375" customWidth="1"/>
    <col min="1030" max="1031" width="11" customWidth="1"/>
    <col min="1270" max="1270" width="6.28515625" customWidth="1"/>
    <col min="1271" max="1271" width="4.140625" customWidth="1"/>
    <col min="1272" max="1272" width="37.28515625" customWidth="1"/>
    <col min="1273" max="1273" width="14.7109375" customWidth="1"/>
    <col min="1274" max="1274" width="36.42578125" customWidth="1"/>
    <col min="1275" max="1275" width="7.140625" customWidth="1"/>
    <col min="1276" max="1276" width="11.7109375" customWidth="1"/>
    <col min="1277" max="1277" width="11.5703125" bestFit="1" customWidth="1"/>
    <col min="1278" max="1278" width="10" customWidth="1"/>
    <col min="1279" max="1279" width="11" customWidth="1"/>
    <col min="1280" max="1280" width="10.85546875" customWidth="1"/>
    <col min="1281" max="1281" width="10.42578125" customWidth="1"/>
    <col min="1282" max="1282" width="11" customWidth="1"/>
    <col min="1283" max="1283" width="8.7109375" customWidth="1"/>
    <col min="1284" max="1284" width="10.85546875" customWidth="1"/>
    <col min="1285" max="1285" width="8.7109375" customWidth="1"/>
    <col min="1286" max="1287" width="11" customWidth="1"/>
    <col min="1526" max="1526" width="6.28515625" customWidth="1"/>
    <col min="1527" max="1527" width="4.140625" customWidth="1"/>
    <col min="1528" max="1528" width="37.28515625" customWidth="1"/>
    <col min="1529" max="1529" width="14.7109375" customWidth="1"/>
    <col min="1530" max="1530" width="36.42578125" customWidth="1"/>
    <col min="1531" max="1531" width="7.140625" customWidth="1"/>
    <col min="1532" max="1532" width="11.7109375" customWidth="1"/>
    <col min="1533" max="1533" width="11.5703125" bestFit="1" customWidth="1"/>
    <col min="1534" max="1534" width="10" customWidth="1"/>
    <col min="1535" max="1535" width="11" customWidth="1"/>
    <col min="1536" max="1536" width="10.85546875" customWidth="1"/>
    <col min="1537" max="1537" width="10.42578125" customWidth="1"/>
    <col min="1538" max="1538" width="11" customWidth="1"/>
    <col min="1539" max="1539" width="8.7109375" customWidth="1"/>
    <col min="1540" max="1540" width="10.85546875" customWidth="1"/>
    <col min="1541" max="1541" width="8.7109375" customWidth="1"/>
    <col min="1542" max="1543" width="11" customWidth="1"/>
    <col min="1782" max="1782" width="6.28515625" customWidth="1"/>
    <col min="1783" max="1783" width="4.140625" customWidth="1"/>
    <col min="1784" max="1784" width="37.28515625" customWidth="1"/>
    <col min="1785" max="1785" width="14.7109375" customWidth="1"/>
    <col min="1786" max="1786" width="36.42578125" customWidth="1"/>
    <col min="1787" max="1787" width="7.140625" customWidth="1"/>
    <col min="1788" max="1788" width="11.7109375" customWidth="1"/>
    <col min="1789" max="1789" width="11.5703125" bestFit="1" customWidth="1"/>
    <col min="1790" max="1790" width="10" customWidth="1"/>
    <col min="1791" max="1791" width="11" customWidth="1"/>
    <col min="1792" max="1792" width="10.85546875" customWidth="1"/>
    <col min="1793" max="1793" width="10.42578125" customWidth="1"/>
    <col min="1794" max="1794" width="11" customWidth="1"/>
    <col min="1795" max="1795" width="8.7109375" customWidth="1"/>
    <col min="1796" max="1796" width="10.85546875" customWidth="1"/>
    <col min="1797" max="1797" width="8.7109375" customWidth="1"/>
    <col min="1798" max="1799" width="11" customWidth="1"/>
    <col min="2038" max="2038" width="6.28515625" customWidth="1"/>
    <col min="2039" max="2039" width="4.140625" customWidth="1"/>
    <col min="2040" max="2040" width="37.28515625" customWidth="1"/>
    <col min="2041" max="2041" width="14.7109375" customWidth="1"/>
    <col min="2042" max="2042" width="36.42578125" customWidth="1"/>
    <col min="2043" max="2043" width="7.140625" customWidth="1"/>
    <col min="2044" max="2044" width="11.7109375" customWidth="1"/>
    <col min="2045" max="2045" width="11.5703125" bestFit="1" customWidth="1"/>
    <col min="2046" max="2046" width="10" customWidth="1"/>
    <col min="2047" max="2047" width="11" customWidth="1"/>
    <col min="2048" max="2048" width="10.85546875" customWidth="1"/>
    <col min="2049" max="2049" width="10.42578125" customWidth="1"/>
    <col min="2050" max="2050" width="11" customWidth="1"/>
    <col min="2051" max="2051" width="8.7109375" customWidth="1"/>
    <col min="2052" max="2052" width="10.85546875" customWidth="1"/>
    <col min="2053" max="2053" width="8.7109375" customWidth="1"/>
    <col min="2054" max="2055" width="11" customWidth="1"/>
    <col min="2294" max="2294" width="6.28515625" customWidth="1"/>
    <col min="2295" max="2295" width="4.140625" customWidth="1"/>
    <col min="2296" max="2296" width="37.28515625" customWidth="1"/>
    <col min="2297" max="2297" width="14.7109375" customWidth="1"/>
    <col min="2298" max="2298" width="36.42578125" customWidth="1"/>
    <col min="2299" max="2299" width="7.140625" customWidth="1"/>
    <col min="2300" max="2300" width="11.7109375" customWidth="1"/>
    <col min="2301" max="2301" width="11.5703125" bestFit="1" customWidth="1"/>
    <col min="2302" max="2302" width="10" customWidth="1"/>
    <col min="2303" max="2303" width="11" customWidth="1"/>
    <col min="2304" max="2304" width="10.85546875" customWidth="1"/>
    <col min="2305" max="2305" width="10.42578125" customWidth="1"/>
    <col min="2306" max="2306" width="11" customWidth="1"/>
    <col min="2307" max="2307" width="8.7109375" customWidth="1"/>
    <col min="2308" max="2308" width="10.85546875" customWidth="1"/>
    <col min="2309" max="2309" width="8.7109375" customWidth="1"/>
    <col min="2310" max="2311" width="11" customWidth="1"/>
    <col min="2550" max="2550" width="6.28515625" customWidth="1"/>
    <col min="2551" max="2551" width="4.140625" customWidth="1"/>
    <col min="2552" max="2552" width="37.28515625" customWidth="1"/>
    <col min="2553" max="2553" width="14.7109375" customWidth="1"/>
    <col min="2554" max="2554" width="36.42578125" customWidth="1"/>
    <col min="2555" max="2555" width="7.140625" customWidth="1"/>
    <col min="2556" max="2556" width="11.7109375" customWidth="1"/>
    <col min="2557" max="2557" width="11.5703125" bestFit="1" customWidth="1"/>
    <col min="2558" max="2558" width="10" customWidth="1"/>
    <col min="2559" max="2559" width="11" customWidth="1"/>
    <col min="2560" max="2560" width="10.85546875" customWidth="1"/>
    <col min="2561" max="2561" width="10.42578125" customWidth="1"/>
    <col min="2562" max="2562" width="11" customWidth="1"/>
    <col min="2563" max="2563" width="8.7109375" customWidth="1"/>
    <col min="2564" max="2564" width="10.85546875" customWidth="1"/>
    <col min="2565" max="2565" width="8.7109375" customWidth="1"/>
    <col min="2566" max="2567" width="11" customWidth="1"/>
    <col min="2806" max="2806" width="6.28515625" customWidth="1"/>
    <col min="2807" max="2807" width="4.140625" customWidth="1"/>
    <col min="2808" max="2808" width="37.28515625" customWidth="1"/>
    <col min="2809" max="2809" width="14.7109375" customWidth="1"/>
    <col min="2810" max="2810" width="36.42578125" customWidth="1"/>
    <col min="2811" max="2811" width="7.140625" customWidth="1"/>
    <col min="2812" max="2812" width="11.7109375" customWidth="1"/>
    <col min="2813" max="2813" width="11.5703125" bestFit="1" customWidth="1"/>
    <col min="2814" max="2814" width="10" customWidth="1"/>
    <col min="2815" max="2815" width="11" customWidth="1"/>
    <col min="2816" max="2816" width="10.85546875" customWidth="1"/>
    <col min="2817" max="2817" width="10.42578125" customWidth="1"/>
    <col min="2818" max="2818" width="11" customWidth="1"/>
    <col min="2819" max="2819" width="8.7109375" customWidth="1"/>
    <col min="2820" max="2820" width="10.85546875" customWidth="1"/>
    <col min="2821" max="2821" width="8.7109375" customWidth="1"/>
    <col min="2822" max="2823" width="11" customWidth="1"/>
    <col min="3062" max="3062" width="6.28515625" customWidth="1"/>
    <col min="3063" max="3063" width="4.140625" customWidth="1"/>
    <col min="3064" max="3064" width="37.28515625" customWidth="1"/>
    <col min="3065" max="3065" width="14.7109375" customWidth="1"/>
    <col min="3066" max="3066" width="36.42578125" customWidth="1"/>
    <col min="3067" max="3067" width="7.140625" customWidth="1"/>
    <col min="3068" max="3068" width="11.7109375" customWidth="1"/>
    <col min="3069" max="3069" width="11.5703125" bestFit="1" customWidth="1"/>
    <col min="3070" max="3070" width="10" customWidth="1"/>
    <col min="3071" max="3071" width="11" customWidth="1"/>
    <col min="3072" max="3072" width="10.85546875" customWidth="1"/>
    <col min="3073" max="3073" width="10.42578125" customWidth="1"/>
    <col min="3074" max="3074" width="11" customWidth="1"/>
    <col min="3075" max="3075" width="8.7109375" customWidth="1"/>
    <col min="3076" max="3076" width="10.85546875" customWidth="1"/>
    <col min="3077" max="3077" width="8.7109375" customWidth="1"/>
    <col min="3078" max="3079" width="11" customWidth="1"/>
    <col min="3318" max="3318" width="6.28515625" customWidth="1"/>
    <col min="3319" max="3319" width="4.140625" customWidth="1"/>
    <col min="3320" max="3320" width="37.28515625" customWidth="1"/>
    <col min="3321" max="3321" width="14.7109375" customWidth="1"/>
    <col min="3322" max="3322" width="36.42578125" customWidth="1"/>
    <col min="3323" max="3323" width="7.140625" customWidth="1"/>
    <col min="3324" max="3324" width="11.7109375" customWidth="1"/>
    <col min="3325" max="3325" width="11.5703125" bestFit="1" customWidth="1"/>
    <col min="3326" max="3326" width="10" customWidth="1"/>
    <col min="3327" max="3327" width="11" customWidth="1"/>
    <col min="3328" max="3328" width="10.85546875" customWidth="1"/>
    <col min="3329" max="3329" width="10.42578125" customWidth="1"/>
    <col min="3330" max="3330" width="11" customWidth="1"/>
    <col min="3331" max="3331" width="8.7109375" customWidth="1"/>
    <col min="3332" max="3332" width="10.85546875" customWidth="1"/>
    <col min="3333" max="3333" width="8.7109375" customWidth="1"/>
    <col min="3334" max="3335" width="11" customWidth="1"/>
    <col min="3574" max="3574" width="6.28515625" customWidth="1"/>
    <col min="3575" max="3575" width="4.140625" customWidth="1"/>
    <col min="3576" max="3576" width="37.28515625" customWidth="1"/>
    <col min="3577" max="3577" width="14.7109375" customWidth="1"/>
    <col min="3578" max="3578" width="36.42578125" customWidth="1"/>
    <col min="3579" max="3579" width="7.140625" customWidth="1"/>
    <col min="3580" max="3580" width="11.7109375" customWidth="1"/>
    <col min="3581" max="3581" width="11.5703125" bestFit="1" customWidth="1"/>
    <col min="3582" max="3582" width="10" customWidth="1"/>
    <col min="3583" max="3583" width="11" customWidth="1"/>
    <col min="3584" max="3584" width="10.85546875" customWidth="1"/>
    <col min="3585" max="3585" width="10.42578125" customWidth="1"/>
    <col min="3586" max="3586" width="11" customWidth="1"/>
    <col min="3587" max="3587" width="8.7109375" customWidth="1"/>
    <col min="3588" max="3588" width="10.85546875" customWidth="1"/>
    <col min="3589" max="3589" width="8.7109375" customWidth="1"/>
    <col min="3590" max="3591" width="11" customWidth="1"/>
    <col min="3830" max="3830" width="6.28515625" customWidth="1"/>
    <col min="3831" max="3831" width="4.140625" customWidth="1"/>
    <col min="3832" max="3832" width="37.28515625" customWidth="1"/>
    <col min="3833" max="3833" width="14.7109375" customWidth="1"/>
    <col min="3834" max="3834" width="36.42578125" customWidth="1"/>
    <col min="3835" max="3835" width="7.140625" customWidth="1"/>
    <col min="3836" max="3836" width="11.7109375" customWidth="1"/>
    <col min="3837" max="3837" width="11.5703125" bestFit="1" customWidth="1"/>
    <col min="3838" max="3838" width="10" customWidth="1"/>
    <col min="3839" max="3839" width="11" customWidth="1"/>
    <col min="3840" max="3840" width="10.85546875" customWidth="1"/>
    <col min="3841" max="3841" width="10.42578125" customWidth="1"/>
    <col min="3842" max="3842" width="11" customWidth="1"/>
    <col min="3843" max="3843" width="8.7109375" customWidth="1"/>
    <col min="3844" max="3844" width="10.85546875" customWidth="1"/>
    <col min="3845" max="3845" width="8.7109375" customWidth="1"/>
    <col min="3846" max="3847" width="11" customWidth="1"/>
    <col min="4086" max="4086" width="6.28515625" customWidth="1"/>
    <col min="4087" max="4087" width="4.140625" customWidth="1"/>
    <col min="4088" max="4088" width="37.28515625" customWidth="1"/>
    <col min="4089" max="4089" width="14.7109375" customWidth="1"/>
    <col min="4090" max="4090" width="36.42578125" customWidth="1"/>
    <col min="4091" max="4091" width="7.140625" customWidth="1"/>
    <col min="4092" max="4092" width="11.7109375" customWidth="1"/>
    <col min="4093" max="4093" width="11.5703125" bestFit="1" customWidth="1"/>
    <col min="4094" max="4094" width="10" customWidth="1"/>
    <col min="4095" max="4095" width="11" customWidth="1"/>
    <col min="4096" max="4096" width="10.85546875" customWidth="1"/>
    <col min="4097" max="4097" width="10.42578125" customWidth="1"/>
    <col min="4098" max="4098" width="11" customWidth="1"/>
    <col min="4099" max="4099" width="8.7109375" customWidth="1"/>
    <col min="4100" max="4100" width="10.85546875" customWidth="1"/>
    <col min="4101" max="4101" width="8.7109375" customWidth="1"/>
    <col min="4102" max="4103" width="11" customWidth="1"/>
    <col min="4342" max="4342" width="6.28515625" customWidth="1"/>
    <col min="4343" max="4343" width="4.140625" customWidth="1"/>
    <col min="4344" max="4344" width="37.28515625" customWidth="1"/>
    <col min="4345" max="4345" width="14.7109375" customWidth="1"/>
    <col min="4346" max="4346" width="36.42578125" customWidth="1"/>
    <col min="4347" max="4347" width="7.140625" customWidth="1"/>
    <col min="4348" max="4348" width="11.7109375" customWidth="1"/>
    <col min="4349" max="4349" width="11.5703125" bestFit="1" customWidth="1"/>
    <col min="4350" max="4350" width="10" customWidth="1"/>
    <col min="4351" max="4351" width="11" customWidth="1"/>
    <col min="4352" max="4352" width="10.85546875" customWidth="1"/>
    <col min="4353" max="4353" width="10.42578125" customWidth="1"/>
    <col min="4354" max="4354" width="11" customWidth="1"/>
    <col min="4355" max="4355" width="8.7109375" customWidth="1"/>
    <col min="4356" max="4356" width="10.85546875" customWidth="1"/>
    <col min="4357" max="4357" width="8.7109375" customWidth="1"/>
    <col min="4358" max="4359" width="11" customWidth="1"/>
    <col min="4598" max="4598" width="6.28515625" customWidth="1"/>
    <col min="4599" max="4599" width="4.140625" customWidth="1"/>
    <col min="4600" max="4600" width="37.28515625" customWidth="1"/>
    <col min="4601" max="4601" width="14.7109375" customWidth="1"/>
    <col min="4602" max="4602" width="36.42578125" customWidth="1"/>
    <col min="4603" max="4603" width="7.140625" customWidth="1"/>
    <col min="4604" max="4604" width="11.7109375" customWidth="1"/>
    <col min="4605" max="4605" width="11.5703125" bestFit="1" customWidth="1"/>
    <col min="4606" max="4606" width="10" customWidth="1"/>
    <col min="4607" max="4607" width="11" customWidth="1"/>
    <col min="4608" max="4608" width="10.85546875" customWidth="1"/>
    <col min="4609" max="4609" width="10.42578125" customWidth="1"/>
    <col min="4610" max="4610" width="11" customWidth="1"/>
    <col min="4611" max="4611" width="8.7109375" customWidth="1"/>
    <col min="4612" max="4612" width="10.85546875" customWidth="1"/>
    <col min="4613" max="4613" width="8.7109375" customWidth="1"/>
    <col min="4614" max="4615" width="11" customWidth="1"/>
    <col min="4854" max="4854" width="6.28515625" customWidth="1"/>
    <col min="4855" max="4855" width="4.140625" customWidth="1"/>
    <col min="4856" max="4856" width="37.28515625" customWidth="1"/>
    <col min="4857" max="4857" width="14.7109375" customWidth="1"/>
    <col min="4858" max="4858" width="36.42578125" customWidth="1"/>
    <col min="4859" max="4859" width="7.140625" customWidth="1"/>
    <col min="4860" max="4860" width="11.7109375" customWidth="1"/>
    <col min="4861" max="4861" width="11.5703125" bestFit="1" customWidth="1"/>
    <col min="4862" max="4862" width="10" customWidth="1"/>
    <col min="4863" max="4863" width="11" customWidth="1"/>
    <col min="4864" max="4864" width="10.85546875" customWidth="1"/>
    <col min="4865" max="4865" width="10.42578125" customWidth="1"/>
    <col min="4866" max="4866" width="11" customWidth="1"/>
    <col min="4867" max="4867" width="8.7109375" customWidth="1"/>
    <col min="4868" max="4868" width="10.85546875" customWidth="1"/>
    <col min="4869" max="4869" width="8.7109375" customWidth="1"/>
    <col min="4870" max="4871" width="11" customWidth="1"/>
    <col min="5110" max="5110" width="6.28515625" customWidth="1"/>
    <col min="5111" max="5111" width="4.140625" customWidth="1"/>
    <col min="5112" max="5112" width="37.28515625" customWidth="1"/>
    <col min="5113" max="5113" width="14.7109375" customWidth="1"/>
    <col min="5114" max="5114" width="36.42578125" customWidth="1"/>
    <col min="5115" max="5115" width="7.140625" customWidth="1"/>
    <col min="5116" max="5116" width="11.7109375" customWidth="1"/>
    <col min="5117" max="5117" width="11.5703125" bestFit="1" customWidth="1"/>
    <col min="5118" max="5118" width="10" customWidth="1"/>
    <col min="5119" max="5119" width="11" customWidth="1"/>
    <col min="5120" max="5120" width="10.85546875" customWidth="1"/>
    <col min="5121" max="5121" width="10.42578125" customWidth="1"/>
    <col min="5122" max="5122" width="11" customWidth="1"/>
    <col min="5123" max="5123" width="8.7109375" customWidth="1"/>
    <col min="5124" max="5124" width="10.85546875" customWidth="1"/>
    <col min="5125" max="5125" width="8.7109375" customWidth="1"/>
    <col min="5126" max="5127" width="11" customWidth="1"/>
    <col min="5366" max="5366" width="6.28515625" customWidth="1"/>
    <col min="5367" max="5367" width="4.140625" customWidth="1"/>
    <col min="5368" max="5368" width="37.28515625" customWidth="1"/>
    <col min="5369" max="5369" width="14.7109375" customWidth="1"/>
    <col min="5370" max="5370" width="36.42578125" customWidth="1"/>
    <col min="5371" max="5371" width="7.140625" customWidth="1"/>
    <col min="5372" max="5372" width="11.7109375" customWidth="1"/>
    <col min="5373" max="5373" width="11.5703125" bestFit="1" customWidth="1"/>
    <col min="5374" max="5374" width="10" customWidth="1"/>
    <col min="5375" max="5375" width="11" customWidth="1"/>
    <col min="5376" max="5376" width="10.85546875" customWidth="1"/>
    <col min="5377" max="5377" width="10.42578125" customWidth="1"/>
    <col min="5378" max="5378" width="11" customWidth="1"/>
    <col min="5379" max="5379" width="8.7109375" customWidth="1"/>
    <col min="5380" max="5380" width="10.85546875" customWidth="1"/>
    <col min="5381" max="5381" width="8.7109375" customWidth="1"/>
    <col min="5382" max="5383" width="11" customWidth="1"/>
    <col min="5622" max="5622" width="6.28515625" customWidth="1"/>
    <col min="5623" max="5623" width="4.140625" customWidth="1"/>
    <col min="5624" max="5624" width="37.28515625" customWidth="1"/>
    <col min="5625" max="5625" width="14.7109375" customWidth="1"/>
    <col min="5626" max="5626" width="36.42578125" customWidth="1"/>
    <col min="5627" max="5627" width="7.140625" customWidth="1"/>
    <col min="5628" max="5628" width="11.7109375" customWidth="1"/>
    <col min="5629" max="5629" width="11.5703125" bestFit="1" customWidth="1"/>
    <col min="5630" max="5630" width="10" customWidth="1"/>
    <col min="5631" max="5631" width="11" customWidth="1"/>
    <col min="5632" max="5632" width="10.85546875" customWidth="1"/>
    <col min="5633" max="5633" width="10.42578125" customWidth="1"/>
    <col min="5634" max="5634" width="11" customWidth="1"/>
    <col min="5635" max="5635" width="8.7109375" customWidth="1"/>
    <col min="5636" max="5636" width="10.85546875" customWidth="1"/>
    <col min="5637" max="5637" width="8.7109375" customWidth="1"/>
    <col min="5638" max="5639" width="11" customWidth="1"/>
    <col min="5878" max="5878" width="6.28515625" customWidth="1"/>
    <col min="5879" max="5879" width="4.140625" customWidth="1"/>
    <col min="5880" max="5880" width="37.28515625" customWidth="1"/>
    <col min="5881" max="5881" width="14.7109375" customWidth="1"/>
    <col min="5882" max="5882" width="36.42578125" customWidth="1"/>
    <col min="5883" max="5883" width="7.140625" customWidth="1"/>
    <col min="5884" max="5884" width="11.7109375" customWidth="1"/>
    <col min="5885" max="5885" width="11.5703125" bestFit="1" customWidth="1"/>
    <col min="5886" max="5886" width="10" customWidth="1"/>
    <col min="5887" max="5887" width="11" customWidth="1"/>
    <col min="5888" max="5888" width="10.85546875" customWidth="1"/>
    <col min="5889" max="5889" width="10.42578125" customWidth="1"/>
    <col min="5890" max="5890" width="11" customWidth="1"/>
    <col min="5891" max="5891" width="8.7109375" customWidth="1"/>
    <col min="5892" max="5892" width="10.85546875" customWidth="1"/>
    <col min="5893" max="5893" width="8.7109375" customWidth="1"/>
    <col min="5894" max="5895" width="11" customWidth="1"/>
    <col min="6134" max="6134" width="6.28515625" customWidth="1"/>
    <col min="6135" max="6135" width="4.140625" customWidth="1"/>
    <col min="6136" max="6136" width="37.28515625" customWidth="1"/>
    <col min="6137" max="6137" width="14.7109375" customWidth="1"/>
    <col min="6138" max="6138" width="36.42578125" customWidth="1"/>
    <col min="6139" max="6139" width="7.140625" customWidth="1"/>
    <col min="6140" max="6140" width="11.7109375" customWidth="1"/>
    <col min="6141" max="6141" width="11.5703125" bestFit="1" customWidth="1"/>
    <col min="6142" max="6142" width="10" customWidth="1"/>
    <col min="6143" max="6143" width="11" customWidth="1"/>
    <col min="6144" max="6144" width="10.85546875" customWidth="1"/>
    <col min="6145" max="6145" width="10.42578125" customWidth="1"/>
    <col min="6146" max="6146" width="11" customWidth="1"/>
    <col min="6147" max="6147" width="8.7109375" customWidth="1"/>
    <col min="6148" max="6148" width="10.85546875" customWidth="1"/>
    <col min="6149" max="6149" width="8.7109375" customWidth="1"/>
    <col min="6150" max="6151" width="11" customWidth="1"/>
    <col min="6390" max="6390" width="6.28515625" customWidth="1"/>
    <col min="6391" max="6391" width="4.140625" customWidth="1"/>
    <col min="6392" max="6392" width="37.28515625" customWidth="1"/>
    <col min="6393" max="6393" width="14.7109375" customWidth="1"/>
    <col min="6394" max="6394" width="36.42578125" customWidth="1"/>
    <col min="6395" max="6395" width="7.140625" customWidth="1"/>
    <col min="6396" max="6396" width="11.7109375" customWidth="1"/>
    <col min="6397" max="6397" width="11.5703125" bestFit="1" customWidth="1"/>
    <col min="6398" max="6398" width="10" customWidth="1"/>
    <col min="6399" max="6399" width="11" customWidth="1"/>
    <col min="6400" max="6400" width="10.85546875" customWidth="1"/>
    <col min="6401" max="6401" width="10.42578125" customWidth="1"/>
    <col min="6402" max="6402" width="11" customWidth="1"/>
    <col min="6403" max="6403" width="8.7109375" customWidth="1"/>
    <col min="6404" max="6404" width="10.85546875" customWidth="1"/>
    <col min="6405" max="6405" width="8.7109375" customWidth="1"/>
    <col min="6406" max="6407" width="11" customWidth="1"/>
    <col min="6646" max="6646" width="6.28515625" customWidth="1"/>
    <col min="6647" max="6647" width="4.140625" customWidth="1"/>
    <col min="6648" max="6648" width="37.28515625" customWidth="1"/>
    <col min="6649" max="6649" width="14.7109375" customWidth="1"/>
    <col min="6650" max="6650" width="36.42578125" customWidth="1"/>
    <col min="6651" max="6651" width="7.140625" customWidth="1"/>
    <col min="6652" max="6652" width="11.7109375" customWidth="1"/>
    <col min="6653" max="6653" width="11.5703125" bestFit="1" customWidth="1"/>
    <col min="6654" max="6654" width="10" customWidth="1"/>
    <col min="6655" max="6655" width="11" customWidth="1"/>
    <col min="6656" max="6656" width="10.85546875" customWidth="1"/>
    <col min="6657" max="6657" width="10.42578125" customWidth="1"/>
    <col min="6658" max="6658" width="11" customWidth="1"/>
    <col min="6659" max="6659" width="8.7109375" customWidth="1"/>
    <col min="6660" max="6660" width="10.85546875" customWidth="1"/>
    <col min="6661" max="6661" width="8.7109375" customWidth="1"/>
    <col min="6662" max="6663" width="11" customWidth="1"/>
    <col min="6902" max="6902" width="6.28515625" customWidth="1"/>
    <col min="6903" max="6903" width="4.140625" customWidth="1"/>
    <col min="6904" max="6904" width="37.28515625" customWidth="1"/>
    <col min="6905" max="6905" width="14.7109375" customWidth="1"/>
    <col min="6906" max="6906" width="36.42578125" customWidth="1"/>
    <col min="6907" max="6907" width="7.140625" customWidth="1"/>
    <col min="6908" max="6908" width="11.7109375" customWidth="1"/>
    <col min="6909" max="6909" width="11.5703125" bestFit="1" customWidth="1"/>
    <col min="6910" max="6910" width="10" customWidth="1"/>
    <col min="6911" max="6911" width="11" customWidth="1"/>
    <col min="6912" max="6912" width="10.85546875" customWidth="1"/>
    <col min="6913" max="6913" width="10.42578125" customWidth="1"/>
    <col min="6914" max="6914" width="11" customWidth="1"/>
    <col min="6915" max="6915" width="8.7109375" customWidth="1"/>
    <col min="6916" max="6916" width="10.85546875" customWidth="1"/>
    <col min="6917" max="6917" width="8.7109375" customWidth="1"/>
    <col min="6918" max="6919" width="11" customWidth="1"/>
    <col min="7158" max="7158" width="6.28515625" customWidth="1"/>
    <col min="7159" max="7159" width="4.140625" customWidth="1"/>
    <col min="7160" max="7160" width="37.28515625" customWidth="1"/>
    <col min="7161" max="7161" width="14.7109375" customWidth="1"/>
    <col min="7162" max="7162" width="36.42578125" customWidth="1"/>
    <col min="7163" max="7163" width="7.140625" customWidth="1"/>
    <col min="7164" max="7164" width="11.7109375" customWidth="1"/>
    <col min="7165" max="7165" width="11.5703125" bestFit="1" customWidth="1"/>
    <col min="7166" max="7166" width="10" customWidth="1"/>
    <col min="7167" max="7167" width="11" customWidth="1"/>
    <col min="7168" max="7168" width="10.85546875" customWidth="1"/>
    <col min="7169" max="7169" width="10.42578125" customWidth="1"/>
    <col min="7170" max="7170" width="11" customWidth="1"/>
    <col min="7171" max="7171" width="8.7109375" customWidth="1"/>
    <col min="7172" max="7172" width="10.85546875" customWidth="1"/>
    <col min="7173" max="7173" width="8.7109375" customWidth="1"/>
    <col min="7174" max="7175" width="11" customWidth="1"/>
    <col min="7414" max="7414" width="6.28515625" customWidth="1"/>
    <col min="7415" max="7415" width="4.140625" customWidth="1"/>
    <col min="7416" max="7416" width="37.28515625" customWidth="1"/>
    <col min="7417" max="7417" width="14.7109375" customWidth="1"/>
    <col min="7418" max="7418" width="36.42578125" customWidth="1"/>
    <col min="7419" max="7419" width="7.140625" customWidth="1"/>
    <col min="7420" max="7420" width="11.7109375" customWidth="1"/>
    <col min="7421" max="7421" width="11.5703125" bestFit="1" customWidth="1"/>
    <col min="7422" max="7422" width="10" customWidth="1"/>
    <col min="7423" max="7423" width="11" customWidth="1"/>
    <col min="7424" max="7424" width="10.85546875" customWidth="1"/>
    <col min="7425" max="7425" width="10.42578125" customWidth="1"/>
    <col min="7426" max="7426" width="11" customWidth="1"/>
    <col min="7427" max="7427" width="8.7109375" customWidth="1"/>
    <col min="7428" max="7428" width="10.85546875" customWidth="1"/>
    <col min="7429" max="7429" width="8.7109375" customWidth="1"/>
    <col min="7430" max="7431" width="11" customWidth="1"/>
    <col min="7670" max="7670" width="6.28515625" customWidth="1"/>
    <col min="7671" max="7671" width="4.140625" customWidth="1"/>
    <col min="7672" max="7672" width="37.28515625" customWidth="1"/>
    <col min="7673" max="7673" width="14.7109375" customWidth="1"/>
    <col min="7674" max="7674" width="36.42578125" customWidth="1"/>
    <col min="7675" max="7675" width="7.140625" customWidth="1"/>
    <col min="7676" max="7676" width="11.7109375" customWidth="1"/>
    <col min="7677" max="7677" width="11.5703125" bestFit="1" customWidth="1"/>
    <col min="7678" max="7678" width="10" customWidth="1"/>
    <col min="7679" max="7679" width="11" customWidth="1"/>
    <col min="7680" max="7680" width="10.85546875" customWidth="1"/>
    <col min="7681" max="7681" width="10.42578125" customWidth="1"/>
    <col min="7682" max="7682" width="11" customWidth="1"/>
    <col min="7683" max="7683" width="8.7109375" customWidth="1"/>
    <col min="7684" max="7684" width="10.85546875" customWidth="1"/>
    <col min="7685" max="7685" width="8.7109375" customWidth="1"/>
    <col min="7686" max="7687" width="11" customWidth="1"/>
    <col min="7926" max="7926" width="6.28515625" customWidth="1"/>
    <col min="7927" max="7927" width="4.140625" customWidth="1"/>
    <col min="7928" max="7928" width="37.28515625" customWidth="1"/>
    <col min="7929" max="7929" width="14.7109375" customWidth="1"/>
    <col min="7930" max="7930" width="36.42578125" customWidth="1"/>
    <col min="7931" max="7931" width="7.140625" customWidth="1"/>
    <col min="7932" max="7932" width="11.7109375" customWidth="1"/>
    <col min="7933" max="7933" width="11.5703125" bestFit="1" customWidth="1"/>
    <col min="7934" max="7934" width="10" customWidth="1"/>
    <col min="7935" max="7935" width="11" customWidth="1"/>
    <col min="7936" max="7936" width="10.85546875" customWidth="1"/>
    <col min="7937" max="7937" width="10.42578125" customWidth="1"/>
    <col min="7938" max="7938" width="11" customWidth="1"/>
    <col min="7939" max="7939" width="8.7109375" customWidth="1"/>
    <col min="7940" max="7940" width="10.85546875" customWidth="1"/>
    <col min="7941" max="7941" width="8.7109375" customWidth="1"/>
    <col min="7942" max="7943" width="11" customWidth="1"/>
    <col min="8182" max="8182" width="6.28515625" customWidth="1"/>
    <col min="8183" max="8183" width="4.140625" customWidth="1"/>
    <col min="8184" max="8184" width="37.28515625" customWidth="1"/>
    <col min="8185" max="8185" width="14.7109375" customWidth="1"/>
    <col min="8186" max="8186" width="36.42578125" customWidth="1"/>
    <col min="8187" max="8187" width="7.140625" customWidth="1"/>
    <col min="8188" max="8188" width="11.7109375" customWidth="1"/>
    <col min="8189" max="8189" width="11.5703125" bestFit="1" customWidth="1"/>
    <col min="8190" max="8190" width="10" customWidth="1"/>
    <col min="8191" max="8191" width="11" customWidth="1"/>
    <col min="8192" max="8192" width="10.85546875" customWidth="1"/>
    <col min="8193" max="8193" width="10.42578125" customWidth="1"/>
    <col min="8194" max="8194" width="11" customWidth="1"/>
    <col min="8195" max="8195" width="8.7109375" customWidth="1"/>
    <col min="8196" max="8196" width="10.85546875" customWidth="1"/>
    <col min="8197" max="8197" width="8.7109375" customWidth="1"/>
    <col min="8198" max="8199" width="11" customWidth="1"/>
    <col min="8438" max="8438" width="6.28515625" customWidth="1"/>
    <col min="8439" max="8439" width="4.140625" customWidth="1"/>
    <col min="8440" max="8440" width="37.28515625" customWidth="1"/>
    <col min="8441" max="8441" width="14.7109375" customWidth="1"/>
    <col min="8442" max="8442" width="36.42578125" customWidth="1"/>
    <col min="8443" max="8443" width="7.140625" customWidth="1"/>
    <col min="8444" max="8444" width="11.7109375" customWidth="1"/>
    <col min="8445" max="8445" width="11.5703125" bestFit="1" customWidth="1"/>
    <col min="8446" max="8446" width="10" customWidth="1"/>
    <col min="8447" max="8447" width="11" customWidth="1"/>
    <col min="8448" max="8448" width="10.85546875" customWidth="1"/>
    <col min="8449" max="8449" width="10.42578125" customWidth="1"/>
    <col min="8450" max="8450" width="11" customWidth="1"/>
    <col min="8451" max="8451" width="8.7109375" customWidth="1"/>
    <col min="8452" max="8452" width="10.85546875" customWidth="1"/>
    <col min="8453" max="8453" width="8.7109375" customWidth="1"/>
    <col min="8454" max="8455" width="11" customWidth="1"/>
    <col min="8694" max="8694" width="6.28515625" customWidth="1"/>
    <col min="8695" max="8695" width="4.140625" customWidth="1"/>
    <col min="8696" max="8696" width="37.28515625" customWidth="1"/>
    <col min="8697" max="8697" width="14.7109375" customWidth="1"/>
    <col min="8698" max="8698" width="36.42578125" customWidth="1"/>
    <col min="8699" max="8699" width="7.140625" customWidth="1"/>
    <col min="8700" max="8700" width="11.7109375" customWidth="1"/>
    <col min="8701" max="8701" width="11.5703125" bestFit="1" customWidth="1"/>
    <col min="8702" max="8702" width="10" customWidth="1"/>
    <col min="8703" max="8703" width="11" customWidth="1"/>
    <col min="8704" max="8704" width="10.85546875" customWidth="1"/>
    <col min="8705" max="8705" width="10.42578125" customWidth="1"/>
    <col min="8706" max="8706" width="11" customWidth="1"/>
    <col min="8707" max="8707" width="8.7109375" customWidth="1"/>
    <col min="8708" max="8708" width="10.85546875" customWidth="1"/>
    <col min="8709" max="8709" width="8.7109375" customWidth="1"/>
    <col min="8710" max="8711" width="11" customWidth="1"/>
    <col min="8950" max="8950" width="6.28515625" customWidth="1"/>
    <col min="8951" max="8951" width="4.140625" customWidth="1"/>
    <col min="8952" max="8952" width="37.28515625" customWidth="1"/>
    <col min="8953" max="8953" width="14.7109375" customWidth="1"/>
    <col min="8954" max="8954" width="36.42578125" customWidth="1"/>
    <col min="8955" max="8955" width="7.140625" customWidth="1"/>
    <col min="8956" max="8956" width="11.7109375" customWidth="1"/>
    <col min="8957" max="8957" width="11.5703125" bestFit="1" customWidth="1"/>
    <col min="8958" max="8958" width="10" customWidth="1"/>
    <col min="8959" max="8959" width="11" customWidth="1"/>
    <col min="8960" max="8960" width="10.85546875" customWidth="1"/>
    <col min="8961" max="8961" width="10.42578125" customWidth="1"/>
    <col min="8962" max="8962" width="11" customWidth="1"/>
    <col min="8963" max="8963" width="8.7109375" customWidth="1"/>
    <col min="8964" max="8964" width="10.85546875" customWidth="1"/>
    <col min="8965" max="8965" width="8.7109375" customWidth="1"/>
    <col min="8966" max="8967" width="11" customWidth="1"/>
    <col min="9206" max="9206" width="6.28515625" customWidth="1"/>
    <col min="9207" max="9207" width="4.140625" customWidth="1"/>
    <col min="9208" max="9208" width="37.28515625" customWidth="1"/>
    <col min="9209" max="9209" width="14.7109375" customWidth="1"/>
    <col min="9210" max="9210" width="36.42578125" customWidth="1"/>
    <col min="9211" max="9211" width="7.140625" customWidth="1"/>
    <col min="9212" max="9212" width="11.7109375" customWidth="1"/>
    <col min="9213" max="9213" width="11.5703125" bestFit="1" customWidth="1"/>
    <col min="9214" max="9214" width="10" customWidth="1"/>
    <col min="9215" max="9215" width="11" customWidth="1"/>
    <col min="9216" max="9216" width="10.85546875" customWidth="1"/>
    <col min="9217" max="9217" width="10.42578125" customWidth="1"/>
    <col min="9218" max="9218" width="11" customWidth="1"/>
    <col min="9219" max="9219" width="8.7109375" customWidth="1"/>
    <col min="9220" max="9220" width="10.85546875" customWidth="1"/>
    <col min="9221" max="9221" width="8.7109375" customWidth="1"/>
    <col min="9222" max="9223" width="11" customWidth="1"/>
    <col min="9462" max="9462" width="6.28515625" customWidth="1"/>
    <col min="9463" max="9463" width="4.140625" customWidth="1"/>
    <col min="9464" max="9464" width="37.28515625" customWidth="1"/>
    <col min="9465" max="9465" width="14.7109375" customWidth="1"/>
    <col min="9466" max="9466" width="36.42578125" customWidth="1"/>
    <col min="9467" max="9467" width="7.140625" customWidth="1"/>
    <col min="9468" max="9468" width="11.7109375" customWidth="1"/>
    <col min="9469" max="9469" width="11.5703125" bestFit="1" customWidth="1"/>
    <col min="9470" max="9470" width="10" customWidth="1"/>
    <col min="9471" max="9471" width="11" customWidth="1"/>
    <col min="9472" max="9472" width="10.85546875" customWidth="1"/>
    <col min="9473" max="9473" width="10.42578125" customWidth="1"/>
    <col min="9474" max="9474" width="11" customWidth="1"/>
    <col min="9475" max="9475" width="8.7109375" customWidth="1"/>
    <col min="9476" max="9476" width="10.85546875" customWidth="1"/>
    <col min="9477" max="9477" width="8.7109375" customWidth="1"/>
    <col min="9478" max="9479" width="11" customWidth="1"/>
    <col min="9718" max="9718" width="6.28515625" customWidth="1"/>
    <col min="9719" max="9719" width="4.140625" customWidth="1"/>
    <col min="9720" max="9720" width="37.28515625" customWidth="1"/>
    <col min="9721" max="9721" width="14.7109375" customWidth="1"/>
    <col min="9722" max="9722" width="36.42578125" customWidth="1"/>
    <col min="9723" max="9723" width="7.140625" customWidth="1"/>
    <col min="9724" max="9724" width="11.7109375" customWidth="1"/>
    <col min="9725" max="9725" width="11.5703125" bestFit="1" customWidth="1"/>
    <col min="9726" max="9726" width="10" customWidth="1"/>
    <col min="9727" max="9727" width="11" customWidth="1"/>
    <col min="9728" max="9728" width="10.85546875" customWidth="1"/>
    <col min="9729" max="9729" width="10.42578125" customWidth="1"/>
    <col min="9730" max="9730" width="11" customWidth="1"/>
    <col min="9731" max="9731" width="8.7109375" customWidth="1"/>
    <col min="9732" max="9732" width="10.85546875" customWidth="1"/>
    <col min="9733" max="9733" width="8.7109375" customWidth="1"/>
    <col min="9734" max="9735" width="11" customWidth="1"/>
    <col min="9974" max="9974" width="6.28515625" customWidth="1"/>
    <col min="9975" max="9975" width="4.140625" customWidth="1"/>
    <col min="9976" max="9976" width="37.28515625" customWidth="1"/>
    <col min="9977" max="9977" width="14.7109375" customWidth="1"/>
    <col min="9978" max="9978" width="36.42578125" customWidth="1"/>
    <col min="9979" max="9979" width="7.140625" customWidth="1"/>
    <col min="9980" max="9980" width="11.7109375" customWidth="1"/>
    <col min="9981" max="9981" width="11.5703125" bestFit="1" customWidth="1"/>
    <col min="9982" max="9982" width="10" customWidth="1"/>
    <col min="9983" max="9983" width="11" customWidth="1"/>
    <col min="9984" max="9984" width="10.85546875" customWidth="1"/>
    <col min="9985" max="9985" width="10.42578125" customWidth="1"/>
    <col min="9986" max="9986" width="11" customWidth="1"/>
    <col min="9987" max="9987" width="8.7109375" customWidth="1"/>
    <col min="9988" max="9988" width="10.85546875" customWidth="1"/>
    <col min="9989" max="9989" width="8.7109375" customWidth="1"/>
    <col min="9990" max="9991" width="11" customWidth="1"/>
    <col min="10230" max="10230" width="6.28515625" customWidth="1"/>
    <col min="10231" max="10231" width="4.140625" customWidth="1"/>
    <col min="10232" max="10232" width="37.28515625" customWidth="1"/>
    <col min="10233" max="10233" width="14.7109375" customWidth="1"/>
    <col min="10234" max="10234" width="36.42578125" customWidth="1"/>
    <col min="10235" max="10235" width="7.140625" customWidth="1"/>
    <col min="10236" max="10236" width="11.7109375" customWidth="1"/>
    <col min="10237" max="10237" width="11.5703125" bestFit="1" customWidth="1"/>
    <col min="10238" max="10238" width="10" customWidth="1"/>
    <col min="10239" max="10239" width="11" customWidth="1"/>
    <col min="10240" max="10240" width="10.85546875" customWidth="1"/>
    <col min="10241" max="10241" width="10.42578125" customWidth="1"/>
    <col min="10242" max="10242" width="11" customWidth="1"/>
    <col min="10243" max="10243" width="8.7109375" customWidth="1"/>
    <col min="10244" max="10244" width="10.85546875" customWidth="1"/>
    <col min="10245" max="10245" width="8.7109375" customWidth="1"/>
    <col min="10246" max="10247" width="11" customWidth="1"/>
    <col min="10486" max="10486" width="6.28515625" customWidth="1"/>
    <col min="10487" max="10487" width="4.140625" customWidth="1"/>
    <col min="10488" max="10488" width="37.28515625" customWidth="1"/>
    <col min="10489" max="10489" width="14.7109375" customWidth="1"/>
    <col min="10490" max="10490" width="36.42578125" customWidth="1"/>
    <col min="10491" max="10491" width="7.140625" customWidth="1"/>
    <col min="10492" max="10492" width="11.7109375" customWidth="1"/>
    <col min="10493" max="10493" width="11.5703125" bestFit="1" customWidth="1"/>
    <col min="10494" max="10494" width="10" customWidth="1"/>
    <col min="10495" max="10495" width="11" customWidth="1"/>
    <col min="10496" max="10496" width="10.85546875" customWidth="1"/>
    <col min="10497" max="10497" width="10.42578125" customWidth="1"/>
    <col min="10498" max="10498" width="11" customWidth="1"/>
    <col min="10499" max="10499" width="8.7109375" customWidth="1"/>
    <col min="10500" max="10500" width="10.85546875" customWidth="1"/>
    <col min="10501" max="10501" width="8.7109375" customWidth="1"/>
    <col min="10502" max="10503" width="11" customWidth="1"/>
    <col min="10742" max="10742" width="6.28515625" customWidth="1"/>
    <col min="10743" max="10743" width="4.140625" customWidth="1"/>
    <col min="10744" max="10744" width="37.28515625" customWidth="1"/>
    <col min="10745" max="10745" width="14.7109375" customWidth="1"/>
    <col min="10746" max="10746" width="36.42578125" customWidth="1"/>
    <col min="10747" max="10747" width="7.140625" customWidth="1"/>
    <col min="10748" max="10748" width="11.7109375" customWidth="1"/>
    <col min="10749" max="10749" width="11.5703125" bestFit="1" customWidth="1"/>
    <col min="10750" max="10750" width="10" customWidth="1"/>
    <col min="10751" max="10751" width="11" customWidth="1"/>
    <col min="10752" max="10752" width="10.85546875" customWidth="1"/>
    <col min="10753" max="10753" width="10.42578125" customWidth="1"/>
    <col min="10754" max="10754" width="11" customWidth="1"/>
    <col min="10755" max="10755" width="8.7109375" customWidth="1"/>
    <col min="10756" max="10756" width="10.85546875" customWidth="1"/>
    <col min="10757" max="10757" width="8.7109375" customWidth="1"/>
    <col min="10758" max="10759" width="11" customWidth="1"/>
    <col min="10998" max="10998" width="6.28515625" customWidth="1"/>
    <col min="10999" max="10999" width="4.140625" customWidth="1"/>
    <col min="11000" max="11000" width="37.28515625" customWidth="1"/>
    <col min="11001" max="11001" width="14.7109375" customWidth="1"/>
    <col min="11002" max="11002" width="36.42578125" customWidth="1"/>
    <col min="11003" max="11003" width="7.140625" customWidth="1"/>
    <col min="11004" max="11004" width="11.7109375" customWidth="1"/>
    <col min="11005" max="11005" width="11.5703125" bestFit="1" customWidth="1"/>
    <col min="11006" max="11006" width="10" customWidth="1"/>
    <col min="11007" max="11007" width="11" customWidth="1"/>
    <col min="11008" max="11008" width="10.85546875" customWidth="1"/>
    <col min="11009" max="11009" width="10.42578125" customWidth="1"/>
    <col min="11010" max="11010" width="11" customWidth="1"/>
    <col min="11011" max="11011" width="8.7109375" customWidth="1"/>
    <col min="11012" max="11012" width="10.85546875" customWidth="1"/>
    <col min="11013" max="11013" width="8.7109375" customWidth="1"/>
    <col min="11014" max="11015" width="11" customWidth="1"/>
    <col min="11254" max="11254" width="6.28515625" customWidth="1"/>
    <col min="11255" max="11255" width="4.140625" customWidth="1"/>
    <col min="11256" max="11256" width="37.28515625" customWidth="1"/>
    <col min="11257" max="11257" width="14.7109375" customWidth="1"/>
    <col min="11258" max="11258" width="36.42578125" customWidth="1"/>
    <col min="11259" max="11259" width="7.140625" customWidth="1"/>
    <col min="11260" max="11260" width="11.7109375" customWidth="1"/>
    <col min="11261" max="11261" width="11.5703125" bestFit="1" customWidth="1"/>
    <col min="11262" max="11262" width="10" customWidth="1"/>
    <col min="11263" max="11263" width="11" customWidth="1"/>
    <col min="11264" max="11264" width="10.85546875" customWidth="1"/>
    <col min="11265" max="11265" width="10.42578125" customWidth="1"/>
    <col min="11266" max="11266" width="11" customWidth="1"/>
    <col min="11267" max="11267" width="8.7109375" customWidth="1"/>
    <col min="11268" max="11268" width="10.85546875" customWidth="1"/>
    <col min="11269" max="11269" width="8.7109375" customWidth="1"/>
    <col min="11270" max="11271" width="11" customWidth="1"/>
    <col min="11510" max="11510" width="6.28515625" customWidth="1"/>
    <col min="11511" max="11511" width="4.140625" customWidth="1"/>
    <col min="11512" max="11512" width="37.28515625" customWidth="1"/>
    <col min="11513" max="11513" width="14.7109375" customWidth="1"/>
    <col min="11514" max="11514" width="36.42578125" customWidth="1"/>
    <col min="11515" max="11515" width="7.140625" customWidth="1"/>
    <col min="11516" max="11516" width="11.7109375" customWidth="1"/>
    <col min="11517" max="11517" width="11.5703125" bestFit="1" customWidth="1"/>
    <col min="11518" max="11518" width="10" customWidth="1"/>
    <col min="11519" max="11519" width="11" customWidth="1"/>
    <col min="11520" max="11520" width="10.85546875" customWidth="1"/>
    <col min="11521" max="11521" width="10.42578125" customWidth="1"/>
    <col min="11522" max="11522" width="11" customWidth="1"/>
    <col min="11523" max="11523" width="8.7109375" customWidth="1"/>
    <col min="11524" max="11524" width="10.85546875" customWidth="1"/>
    <col min="11525" max="11525" width="8.7109375" customWidth="1"/>
    <col min="11526" max="11527" width="11" customWidth="1"/>
    <col min="11766" max="11766" width="6.28515625" customWidth="1"/>
    <col min="11767" max="11767" width="4.140625" customWidth="1"/>
    <col min="11768" max="11768" width="37.28515625" customWidth="1"/>
    <col min="11769" max="11769" width="14.7109375" customWidth="1"/>
    <col min="11770" max="11770" width="36.42578125" customWidth="1"/>
    <col min="11771" max="11771" width="7.140625" customWidth="1"/>
    <col min="11772" max="11772" width="11.7109375" customWidth="1"/>
    <col min="11773" max="11773" width="11.5703125" bestFit="1" customWidth="1"/>
    <col min="11774" max="11774" width="10" customWidth="1"/>
    <col min="11775" max="11775" width="11" customWidth="1"/>
    <col min="11776" max="11776" width="10.85546875" customWidth="1"/>
    <col min="11777" max="11777" width="10.42578125" customWidth="1"/>
    <col min="11778" max="11778" width="11" customWidth="1"/>
    <col min="11779" max="11779" width="8.7109375" customWidth="1"/>
    <col min="11780" max="11780" width="10.85546875" customWidth="1"/>
    <col min="11781" max="11781" width="8.7109375" customWidth="1"/>
    <col min="11782" max="11783" width="11" customWidth="1"/>
    <col min="12022" max="12022" width="6.28515625" customWidth="1"/>
    <col min="12023" max="12023" width="4.140625" customWidth="1"/>
    <col min="12024" max="12024" width="37.28515625" customWidth="1"/>
    <col min="12025" max="12025" width="14.7109375" customWidth="1"/>
    <col min="12026" max="12026" width="36.42578125" customWidth="1"/>
    <col min="12027" max="12027" width="7.140625" customWidth="1"/>
    <col min="12028" max="12028" width="11.7109375" customWidth="1"/>
    <col min="12029" max="12029" width="11.5703125" bestFit="1" customWidth="1"/>
    <col min="12030" max="12030" width="10" customWidth="1"/>
    <col min="12031" max="12031" width="11" customWidth="1"/>
    <col min="12032" max="12032" width="10.85546875" customWidth="1"/>
    <col min="12033" max="12033" width="10.42578125" customWidth="1"/>
    <col min="12034" max="12034" width="11" customWidth="1"/>
    <col min="12035" max="12035" width="8.7109375" customWidth="1"/>
    <col min="12036" max="12036" width="10.85546875" customWidth="1"/>
    <col min="12037" max="12037" width="8.7109375" customWidth="1"/>
    <col min="12038" max="12039" width="11" customWidth="1"/>
    <col min="12278" max="12278" width="6.28515625" customWidth="1"/>
    <col min="12279" max="12279" width="4.140625" customWidth="1"/>
    <col min="12280" max="12280" width="37.28515625" customWidth="1"/>
    <col min="12281" max="12281" width="14.7109375" customWidth="1"/>
    <col min="12282" max="12282" width="36.42578125" customWidth="1"/>
    <col min="12283" max="12283" width="7.140625" customWidth="1"/>
    <col min="12284" max="12284" width="11.7109375" customWidth="1"/>
    <col min="12285" max="12285" width="11.5703125" bestFit="1" customWidth="1"/>
    <col min="12286" max="12286" width="10" customWidth="1"/>
    <col min="12287" max="12287" width="11" customWidth="1"/>
    <col min="12288" max="12288" width="10.85546875" customWidth="1"/>
    <col min="12289" max="12289" width="10.42578125" customWidth="1"/>
    <col min="12290" max="12290" width="11" customWidth="1"/>
    <col min="12291" max="12291" width="8.7109375" customWidth="1"/>
    <col min="12292" max="12292" width="10.85546875" customWidth="1"/>
    <col min="12293" max="12293" width="8.7109375" customWidth="1"/>
    <col min="12294" max="12295" width="11" customWidth="1"/>
    <col min="12534" max="12534" width="6.28515625" customWidth="1"/>
    <col min="12535" max="12535" width="4.140625" customWidth="1"/>
    <col min="12536" max="12536" width="37.28515625" customWidth="1"/>
    <col min="12537" max="12537" width="14.7109375" customWidth="1"/>
    <col min="12538" max="12538" width="36.42578125" customWidth="1"/>
    <col min="12539" max="12539" width="7.140625" customWidth="1"/>
    <col min="12540" max="12540" width="11.7109375" customWidth="1"/>
    <col min="12541" max="12541" width="11.5703125" bestFit="1" customWidth="1"/>
    <col min="12542" max="12542" width="10" customWidth="1"/>
    <col min="12543" max="12543" width="11" customWidth="1"/>
    <col min="12544" max="12544" width="10.85546875" customWidth="1"/>
    <col min="12545" max="12545" width="10.42578125" customWidth="1"/>
    <col min="12546" max="12546" width="11" customWidth="1"/>
    <col min="12547" max="12547" width="8.7109375" customWidth="1"/>
    <col min="12548" max="12548" width="10.85546875" customWidth="1"/>
    <col min="12549" max="12549" width="8.7109375" customWidth="1"/>
    <col min="12550" max="12551" width="11" customWidth="1"/>
    <col min="12790" max="12790" width="6.28515625" customWidth="1"/>
    <col min="12791" max="12791" width="4.140625" customWidth="1"/>
    <col min="12792" max="12792" width="37.28515625" customWidth="1"/>
    <col min="12793" max="12793" width="14.7109375" customWidth="1"/>
    <col min="12794" max="12794" width="36.42578125" customWidth="1"/>
    <col min="12795" max="12795" width="7.140625" customWidth="1"/>
    <col min="12796" max="12796" width="11.7109375" customWidth="1"/>
    <col min="12797" max="12797" width="11.5703125" bestFit="1" customWidth="1"/>
    <col min="12798" max="12798" width="10" customWidth="1"/>
    <col min="12799" max="12799" width="11" customWidth="1"/>
    <col min="12800" max="12800" width="10.85546875" customWidth="1"/>
    <col min="12801" max="12801" width="10.42578125" customWidth="1"/>
    <col min="12802" max="12802" width="11" customWidth="1"/>
    <col min="12803" max="12803" width="8.7109375" customWidth="1"/>
    <col min="12804" max="12804" width="10.85546875" customWidth="1"/>
    <col min="12805" max="12805" width="8.7109375" customWidth="1"/>
    <col min="12806" max="12807" width="11" customWidth="1"/>
    <col min="13046" max="13046" width="6.28515625" customWidth="1"/>
    <col min="13047" max="13047" width="4.140625" customWidth="1"/>
    <col min="13048" max="13048" width="37.28515625" customWidth="1"/>
    <col min="13049" max="13049" width="14.7109375" customWidth="1"/>
    <col min="13050" max="13050" width="36.42578125" customWidth="1"/>
    <col min="13051" max="13051" width="7.140625" customWidth="1"/>
    <col min="13052" max="13052" width="11.7109375" customWidth="1"/>
    <col min="13053" max="13053" width="11.5703125" bestFit="1" customWidth="1"/>
    <col min="13054" max="13054" width="10" customWidth="1"/>
    <col min="13055" max="13055" width="11" customWidth="1"/>
    <col min="13056" max="13056" width="10.85546875" customWidth="1"/>
    <col min="13057" max="13057" width="10.42578125" customWidth="1"/>
    <col min="13058" max="13058" width="11" customWidth="1"/>
    <col min="13059" max="13059" width="8.7109375" customWidth="1"/>
    <col min="13060" max="13060" width="10.85546875" customWidth="1"/>
    <col min="13061" max="13061" width="8.7109375" customWidth="1"/>
    <col min="13062" max="13063" width="11" customWidth="1"/>
    <col min="13302" max="13302" width="6.28515625" customWidth="1"/>
    <col min="13303" max="13303" width="4.140625" customWidth="1"/>
    <col min="13304" max="13304" width="37.28515625" customWidth="1"/>
    <col min="13305" max="13305" width="14.7109375" customWidth="1"/>
    <col min="13306" max="13306" width="36.42578125" customWidth="1"/>
    <col min="13307" max="13307" width="7.140625" customWidth="1"/>
    <col min="13308" max="13308" width="11.7109375" customWidth="1"/>
    <col min="13309" max="13309" width="11.5703125" bestFit="1" customWidth="1"/>
    <col min="13310" max="13310" width="10" customWidth="1"/>
    <col min="13311" max="13311" width="11" customWidth="1"/>
    <col min="13312" max="13312" width="10.85546875" customWidth="1"/>
    <col min="13313" max="13313" width="10.42578125" customWidth="1"/>
    <col min="13314" max="13314" width="11" customWidth="1"/>
    <col min="13315" max="13315" width="8.7109375" customWidth="1"/>
    <col min="13316" max="13316" width="10.85546875" customWidth="1"/>
    <col min="13317" max="13317" width="8.7109375" customWidth="1"/>
    <col min="13318" max="13319" width="11" customWidth="1"/>
    <col min="13558" max="13558" width="6.28515625" customWidth="1"/>
    <col min="13559" max="13559" width="4.140625" customWidth="1"/>
    <col min="13560" max="13560" width="37.28515625" customWidth="1"/>
    <col min="13561" max="13561" width="14.7109375" customWidth="1"/>
    <col min="13562" max="13562" width="36.42578125" customWidth="1"/>
    <col min="13563" max="13563" width="7.140625" customWidth="1"/>
    <col min="13564" max="13564" width="11.7109375" customWidth="1"/>
    <col min="13565" max="13565" width="11.5703125" bestFit="1" customWidth="1"/>
    <col min="13566" max="13566" width="10" customWidth="1"/>
    <col min="13567" max="13567" width="11" customWidth="1"/>
    <col min="13568" max="13568" width="10.85546875" customWidth="1"/>
    <col min="13569" max="13569" width="10.42578125" customWidth="1"/>
    <col min="13570" max="13570" width="11" customWidth="1"/>
    <col min="13571" max="13571" width="8.7109375" customWidth="1"/>
    <col min="13572" max="13572" width="10.85546875" customWidth="1"/>
    <col min="13573" max="13573" width="8.7109375" customWidth="1"/>
    <col min="13574" max="13575" width="11" customWidth="1"/>
    <col min="13814" max="13814" width="6.28515625" customWidth="1"/>
    <col min="13815" max="13815" width="4.140625" customWidth="1"/>
    <col min="13816" max="13816" width="37.28515625" customWidth="1"/>
    <col min="13817" max="13817" width="14.7109375" customWidth="1"/>
    <col min="13818" max="13818" width="36.42578125" customWidth="1"/>
    <col min="13819" max="13819" width="7.140625" customWidth="1"/>
    <col min="13820" max="13820" width="11.7109375" customWidth="1"/>
    <col min="13821" max="13821" width="11.5703125" bestFit="1" customWidth="1"/>
    <col min="13822" max="13822" width="10" customWidth="1"/>
    <col min="13823" max="13823" width="11" customWidth="1"/>
    <col min="13824" max="13824" width="10.85546875" customWidth="1"/>
    <col min="13825" max="13825" width="10.42578125" customWidth="1"/>
    <col min="13826" max="13826" width="11" customWidth="1"/>
    <col min="13827" max="13827" width="8.7109375" customWidth="1"/>
    <col min="13828" max="13828" width="10.85546875" customWidth="1"/>
    <col min="13829" max="13829" width="8.7109375" customWidth="1"/>
    <col min="13830" max="13831" width="11" customWidth="1"/>
    <col min="14070" max="14070" width="6.28515625" customWidth="1"/>
    <col min="14071" max="14071" width="4.140625" customWidth="1"/>
    <col min="14072" max="14072" width="37.28515625" customWidth="1"/>
    <col min="14073" max="14073" width="14.7109375" customWidth="1"/>
    <col min="14074" max="14074" width="36.42578125" customWidth="1"/>
    <col min="14075" max="14075" width="7.140625" customWidth="1"/>
    <col min="14076" max="14076" width="11.7109375" customWidth="1"/>
    <col min="14077" max="14077" width="11.5703125" bestFit="1" customWidth="1"/>
    <col min="14078" max="14078" width="10" customWidth="1"/>
    <col min="14079" max="14079" width="11" customWidth="1"/>
    <col min="14080" max="14080" width="10.85546875" customWidth="1"/>
    <col min="14081" max="14081" width="10.42578125" customWidth="1"/>
    <col min="14082" max="14082" width="11" customWidth="1"/>
    <col min="14083" max="14083" width="8.7109375" customWidth="1"/>
    <col min="14084" max="14084" width="10.85546875" customWidth="1"/>
    <col min="14085" max="14085" width="8.7109375" customWidth="1"/>
    <col min="14086" max="14087" width="11" customWidth="1"/>
    <col min="14326" max="14326" width="6.28515625" customWidth="1"/>
    <col min="14327" max="14327" width="4.140625" customWidth="1"/>
    <col min="14328" max="14328" width="37.28515625" customWidth="1"/>
    <col min="14329" max="14329" width="14.7109375" customWidth="1"/>
    <col min="14330" max="14330" width="36.42578125" customWidth="1"/>
    <col min="14331" max="14331" width="7.140625" customWidth="1"/>
    <col min="14332" max="14332" width="11.7109375" customWidth="1"/>
    <col min="14333" max="14333" width="11.5703125" bestFit="1" customWidth="1"/>
    <col min="14334" max="14334" width="10" customWidth="1"/>
    <col min="14335" max="14335" width="11" customWidth="1"/>
    <col min="14336" max="14336" width="10.85546875" customWidth="1"/>
    <col min="14337" max="14337" width="10.42578125" customWidth="1"/>
    <col min="14338" max="14338" width="11" customWidth="1"/>
    <col min="14339" max="14339" width="8.7109375" customWidth="1"/>
    <col min="14340" max="14340" width="10.85546875" customWidth="1"/>
    <col min="14341" max="14341" width="8.7109375" customWidth="1"/>
    <col min="14342" max="14343" width="11" customWidth="1"/>
    <col min="14582" max="14582" width="6.28515625" customWidth="1"/>
    <col min="14583" max="14583" width="4.140625" customWidth="1"/>
    <col min="14584" max="14584" width="37.28515625" customWidth="1"/>
    <col min="14585" max="14585" width="14.7109375" customWidth="1"/>
    <col min="14586" max="14586" width="36.42578125" customWidth="1"/>
    <col min="14587" max="14587" width="7.140625" customWidth="1"/>
    <col min="14588" max="14588" width="11.7109375" customWidth="1"/>
    <col min="14589" max="14589" width="11.5703125" bestFit="1" customWidth="1"/>
    <col min="14590" max="14590" width="10" customWidth="1"/>
    <col min="14591" max="14591" width="11" customWidth="1"/>
    <col min="14592" max="14592" width="10.85546875" customWidth="1"/>
    <col min="14593" max="14593" width="10.42578125" customWidth="1"/>
    <col min="14594" max="14594" width="11" customWidth="1"/>
    <col min="14595" max="14595" width="8.7109375" customWidth="1"/>
    <col min="14596" max="14596" width="10.85546875" customWidth="1"/>
    <col min="14597" max="14597" width="8.7109375" customWidth="1"/>
    <col min="14598" max="14599" width="11" customWidth="1"/>
    <col min="14838" max="14838" width="6.28515625" customWidth="1"/>
    <col min="14839" max="14839" width="4.140625" customWidth="1"/>
    <col min="14840" max="14840" width="37.28515625" customWidth="1"/>
    <col min="14841" max="14841" width="14.7109375" customWidth="1"/>
    <col min="14842" max="14842" width="36.42578125" customWidth="1"/>
    <col min="14843" max="14843" width="7.140625" customWidth="1"/>
    <col min="14844" max="14844" width="11.7109375" customWidth="1"/>
    <col min="14845" max="14845" width="11.5703125" bestFit="1" customWidth="1"/>
    <col min="14846" max="14846" width="10" customWidth="1"/>
    <col min="14847" max="14847" width="11" customWidth="1"/>
    <col min="14848" max="14848" width="10.85546875" customWidth="1"/>
    <col min="14849" max="14849" width="10.42578125" customWidth="1"/>
    <col min="14850" max="14850" width="11" customWidth="1"/>
    <col min="14851" max="14851" width="8.7109375" customWidth="1"/>
    <col min="14852" max="14852" width="10.85546875" customWidth="1"/>
    <col min="14853" max="14853" width="8.7109375" customWidth="1"/>
    <col min="14854" max="14855" width="11" customWidth="1"/>
    <col min="15094" max="15094" width="6.28515625" customWidth="1"/>
    <col min="15095" max="15095" width="4.140625" customWidth="1"/>
    <col min="15096" max="15096" width="37.28515625" customWidth="1"/>
    <col min="15097" max="15097" width="14.7109375" customWidth="1"/>
    <col min="15098" max="15098" width="36.42578125" customWidth="1"/>
    <col min="15099" max="15099" width="7.140625" customWidth="1"/>
    <col min="15100" max="15100" width="11.7109375" customWidth="1"/>
    <col min="15101" max="15101" width="11.5703125" bestFit="1" customWidth="1"/>
    <col min="15102" max="15102" width="10" customWidth="1"/>
    <col min="15103" max="15103" width="11" customWidth="1"/>
    <col min="15104" max="15104" width="10.85546875" customWidth="1"/>
    <col min="15105" max="15105" width="10.42578125" customWidth="1"/>
    <col min="15106" max="15106" width="11" customWidth="1"/>
    <col min="15107" max="15107" width="8.7109375" customWidth="1"/>
    <col min="15108" max="15108" width="10.85546875" customWidth="1"/>
    <col min="15109" max="15109" width="8.7109375" customWidth="1"/>
    <col min="15110" max="15111" width="11" customWidth="1"/>
    <col min="15350" max="15350" width="6.28515625" customWidth="1"/>
    <col min="15351" max="15351" width="4.140625" customWidth="1"/>
    <col min="15352" max="15352" width="37.28515625" customWidth="1"/>
    <col min="15353" max="15353" width="14.7109375" customWidth="1"/>
    <col min="15354" max="15354" width="36.42578125" customWidth="1"/>
    <col min="15355" max="15355" width="7.140625" customWidth="1"/>
    <col min="15356" max="15356" width="11.7109375" customWidth="1"/>
    <col min="15357" max="15357" width="11.5703125" bestFit="1" customWidth="1"/>
    <col min="15358" max="15358" width="10" customWidth="1"/>
    <col min="15359" max="15359" width="11" customWidth="1"/>
    <col min="15360" max="15360" width="10.85546875" customWidth="1"/>
    <col min="15361" max="15361" width="10.42578125" customWidth="1"/>
    <col min="15362" max="15362" width="11" customWidth="1"/>
    <col min="15363" max="15363" width="8.7109375" customWidth="1"/>
    <col min="15364" max="15364" width="10.85546875" customWidth="1"/>
    <col min="15365" max="15365" width="8.7109375" customWidth="1"/>
    <col min="15366" max="15367" width="11" customWidth="1"/>
    <col min="15606" max="15606" width="6.28515625" customWidth="1"/>
    <col min="15607" max="15607" width="4.140625" customWidth="1"/>
    <col min="15608" max="15608" width="37.28515625" customWidth="1"/>
    <col min="15609" max="15609" width="14.7109375" customWidth="1"/>
    <col min="15610" max="15610" width="36.42578125" customWidth="1"/>
    <col min="15611" max="15611" width="7.140625" customWidth="1"/>
    <col min="15612" max="15612" width="11.7109375" customWidth="1"/>
    <col min="15613" max="15613" width="11.5703125" bestFit="1" customWidth="1"/>
    <col min="15614" max="15614" width="10" customWidth="1"/>
    <col min="15615" max="15615" width="11" customWidth="1"/>
    <col min="15616" max="15616" width="10.85546875" customWidth="1"/>
    <col min="15617" max="15617" width="10.42578125" customWidth="1"/>
    <col min="15618" max="15618" width="11" customWidth="1"/>
    <col min="15619" max="15619" width="8.7109375" customWidth="1"/>
    <col min="15620" max="15620" width="10.85546875" customWidth="1"/>
    <col min="15621" max="15621" width="8.7109375" customWidth="1"/>
    <col min="15622" max="15623" width="11" customWidth="1"/>
    <col min="15862" max="15862" width="6.28515625" customWidth="1"/>
    <col min="15863" max="15863" width="4.140625" customWidth="1"/>
    <col min="15864" max="15864" width="37.28515625" customWidth="1"/>
    <col min="15865" max="15865" width="14.7109375" customWidth="1"/>
    <col min="15866" max="15866" width="36.42578125" customWidth="1"/>
    <col min="15867" max="15867" width="7.140625" customWidth="1"/>
    <col min="15868" max="15868" width="11.7109375" customWidth="1"/>
    <col min="15869" max="15869" width="11.5703125" bestFit="1" customWidth="1"/>
    <col min="15870" max="15870" width="10" customWidth="1"/>
    <col min="15871" max="15871" width="11" customWidth="1"/>
    <col min="15872" max="15872" width="10.85546875" customWidth="1"/>
    <col min="15873" max="15873" width="10.42578125" customWidth="1"/>
    <col min="15874" max="15874" width="11" customWidth="1"/>
    <col min="15875" max="15875" width="8.7109375" customWidth="1"/>
    <col min="15876" max="15876" width="10.85546875" customWidth="1"/>
    <col min="15877" max="15877" width="8.7109375" customWidth="1"/>
    <col min="15878" max="15879" width="11" customWidth="1"/>
    <col min="16118" max="16118" width="6.28515625" customWidth="1"/>
    <col min="16119" max="16119" width="4.140625" customWidth="1"/>
    <col min="16120" max="16120" width="37.28515625" customWidth="1"/>
    <col min="16121" max="16121" width="14.7109375" customWidth="1"/>
    <col min="16122" max="16122" width="36.42578125" customWidth="1"/>
    <col min="16123" max="16123" width="7.140625" customWidth="1"/>
    <col min="16124" max="16124" width="11.7109375" customWidth="1"/>
    <col min="16125" max="16125" width="11.5703125" bestFit="1" customWidth="1"/>
    <col min="16126" max="16126" width="10" customWidth="1"/>
    <col min="16127" max="16127" width="11" customWidth="1"/>
    <col min="16128" max="16128" width="10.85546875" customWidth="1"/>
    <col min="16129" max="16129" width="10.42578125" customWidth="1"/>
    <col min="16130" max="16130" width="11" customWidth="1"/>
    <col min="16131" max="16131" width="8.7109375" customWidth="1"/>
    <col min="16132" max="16132" width="10.85546875" customWidth="1"/>
    <col min="16133" max="16133" width="8.7109375" customWidth="1"/>
    <col min="16134" max="16135" width="11" customWidth="1"/>
  </cols>
  <sheetData>
    <row r="1" spans="1:22" ht="39" customHeight="1" x14ac:dyDescent="0.25">
      <c r="B1" s="192" t="s">
        <v>149</v>
      </c>
      <c r="C1" s="193"/>
      <c r="D1" s="193"/>
      <c r="E1" s="193"/>
      <c r="F1" s="193"/>
      <c r="G1" s="193"/>
      <c r="H1" s="194"/>
    </row>
    <row r="2" spans="1:22" s="2" customFormat="1" ht="45" customHeight="1" thickBot="1" x14ac:dyDescent="0.3">
      <c r="B2" s="195"/>
      <c r="C2" s="196"/>
      <c r="D2" s="196"/>
      <c r="E2" s="196"/>
      <c r="F2" s="196"/>
      <c r="G2" s="196"/>
      <c r="H2" s="197"/>
    </row>
    <row r="3" spans="1:22" s="2" customFormat="1" ht="25.5" customHeight="1" thickBot="1" x14ac:dyDescent="0.3">
      <c r="B3" s="109"/>
      <c r="C3" s="191" t="s">
        <v>150</v>
      </c>
      <c r="D3" s="191"/>
      <c r="E3" s="191"/>
      <c r="F3" s="110"/>
      <c r="G3" s="110"/>
      <c r="H3" s="108"/>
    </row>
    <row r="4" spans="1:22" s="4" customFormat="1" ht="45" customHeight="1" thickBot="1" x14ac:dyDescent="0.25">
      <c r="B4" s="114" t="s">
        <v>148</v>
      </c>
      <c r="C4" s="106" t="s">
        <v>25</v>
      </c>
      <c r="D4" s="106" t="s">
        <v>151</v>
      </c>
      <c r="E4" s="107" t="s">
        <v>62</v>
      </c>
      <c r="F4" s="98" t="s">
        <v>59</v>
      </c>
      <c r="G4" s="98" t="s">
        <v>9</v>
      </c>
      <c r="H4" s="99" t="s">
        <v>0</v>
      </c>
    </row>
    <row r="5" spans="1:22" s="8" customFormat="1" ht="45" customHeight="1" thickBot="1" x14ac:dyDescent="0.3">
      <c r="A5" s="31"/>
      <c r="B5" s="68">
        <v>1</v>
      </c>
      <c r="C5" s="72" t="s">
        <v>52</v>
      </c>
      <c r="D5" s="72" t="s">
        <v>152</v>
      </c>
      <c r="E5" s="70" t="s">
        <v>154</v>
      </c>
      <c r="F5" s="105">
        <f>+G5</f>
        <v>3009.01</v>
      </c>
      <c r="G5" s="66">
        <v>3009.01</v>
      </c>
      <c r="H5" s="67">
        <f>SUM(G5:G5)</f>
        <v>3009.01</v>
      </c>
      <c r="I5" s="66">
        <v>946.88</v>
      </c>
      <c r="J5" s="29">
        <f t="shared" ref="J5:J13" si="0">+I5*0.266182</f>
        <v>252.04241215999997</v>
      </c>
      <c r="K5" s="115">
        <f t="shared" ref="K5:K13" si="1">+I5+J5</f>
        <v>1198.92241216</v>
      </c>
      <c r="L5" s="33"/>
      <c r="M5" s="33"/>
      <c r="N5" s="32"/>
      <c r="O5" s="32"/>
      <c r="P5" s="32"/>
      <c r="Q5" s="32"/>
      <c r="R5" s="32"/>
      <c r="S5" s="32"/>
      <c r="T5" s="32"/>
      <c r="U5" s="34"/>
      <c r="V5" s="35"/>
    </row>
    <row r="6" spans="1:22" s="8" customFormat="1" ht="45" customHeight="1" thickBot="1" x14ac:dyDescent="0.3">
      <c r="A6" s="28"/>
      <c r="B6" s="62">
        <v>2</v>
      </c>
      <c r="C6" s="72" t="s">
        <v>153</v>
      </c>
      <c r="D6" s="72" t="s">
        <v>155</v>
      </c>
      <c r="E6" s="70" t="s">
        <v>154</v>
      </c>
      <c r="F6" s="105">
        <v>5051.78</v>
      </c>
      <c r="G6" s="66">
        <f>+F6</f>
        <v>5051.78</v>
      </c>
      <c r="H6" s="67">
        <f>SUM(G6:G6)</f>
        <v>5051.78</v>
      </c>
      <c r="I6" s="66">
        <v>1140.83</v>
      </c>
      <c r="J6" s="29">
        <f t="shared" si="0"/>
        <v>303.66841105999993</v>
      </c>
      <c r="K6" s="115">
        <f t="shared" si="1"/>
        <v>1444.4984110599999</v>
      </c>
      <c r="L6" s="33"/>
      <c r="M6" s="33"/>
      <c r="N6" s="32"/>
      <c r="O6" s="32"/>
      <c r="P6" s="32"/>
      <c r="Q6" s="32"/>
      <c r="R6" s="32"/>
      <c r="S6" s="32"/>
      <c r="T6" s="32"/>
      <c r="U6" s="34"/>
      <c r="V6" s="35"/>
    </row>
    <row r="7" spans="1:22" s="7" customFormat="1" ht="45" customHeight="1" thickBot="1" x14ac:dyDescent="0.3">
      <c r="B7" s="68">
        <v>3</v>
      </c>
      <c r="C7" s="72" t="s">
        <v>156</v>
      </c>
      <c r="D7" s="72" t="s">
        <v>157</v>
      </c>
      <c r="E7" s="70" t="s">
        <v>154</v>
      </c>
      <c r="F7" s="105">
        <v>5051.78</v>
      </c>
      <c r="G7" s="66">
        <f t="shared" ref="G7:G11" si="2">+F7</f>
        <v>5051.78</v>
      </c>
      <c r="H7" s="67">
        <f>SUM(G7:G7)</f>
        <v>5051.78</v>
      </c>
      <c r="I7" s="97">
        <v>3185.75</v>
      </c>
      <c r="J7" s="29">
        <f t="shared" si="0"/>
        <v>847.98930649999988</v>
      </c>
      <c r="K7" s="115">
        <f t="shared" si="1"/>
        <v>4033.7393064999997</v>
      </c>
      <c r="L7" s="33"/>
      <c r="M7" s="33"/>
      <c r="N7" s="32"/>
      <c r="O7" s="32"/>
      <c r="P7" s="32"/>
      <c r="Q7" s="32"/>
      <c r="R7" s="32"/>
      <c r="S7" s="32"/>
      <c r="T7" s="32"/>
      <c r="U7" s="29"/>
      <c r="V7" s="29"/>
    </row>
    <row r="8" spans="1:22" s="7" customFormat="1" ht="45" customHeight="1" thickBot="1" x14ac:dyDescent="0.3">
      <c r="B8" s="62">
        <v>4</v>
      </c>
      <c r="C8" s="72" t="s">
        <v>53</v>
      </c>
      <c r="D8" s="72" t="s">
        <v>158</v>
      </c>
      <c r="E8" s="70" t="s">
        <v>154</v>
      </c>
      <c r="F8" s="105">
        <v>5051.78</v>
      </c>
      <c r="G8" s="66">
        <f t="shared" si="2"/>
        <v>5051.78</v>
      </c>
      <c r="H8" s="66">
        <v>4443.03</v>
      </c>
      <c r="I8" s="66">
        <v>4443.03</v>
      </c>
      <c r="J8" s="66">
        <v>4443.03</v>
      </c>
      <c r="K8" s="115">
        <f t="shared" si="1"/>
        <v>8886.06</v>
      </c>
      <c r="L8" s="30"/>
      <c r="M8" s="30"/>
      <c r="N8" s="29"/>
      <c r="O8" s="29"/>
      <c r="P8" s="29"/>
      <c r="Q8" s="29"/>
      <c r="R8" s="29"/>
      <c r="S8" s="29"/>
      <c r="T8" s="29"/>
      <c r="U8" s="29"/>
      <c r="V8" s="29"/>
    </row>
    <row r="9" spans="1:22" s="7" customFormat="1" ht="45" customHeight="1" thickBot="1" x14ac:dyDescent="0.3">
      <c r="B9" s="68">
        <v>5</v>
      </c>
      <c r="C9" s="72" t="s">
        <v>159</v>
      </c>
      <c r="D9" s="72" t="s">
        <v>160</v>
      </c>
      <c r="E9" s="70" t="s">
        <v>154</v>
      </c>
      <c r="F9" s="105">
        <v>21081.759999999998</v>
      </c>
      <c r="G9" s="66">
        <f t="shared" si="2"/>
        <v>21081.759999999998</v>
      </c>
      <c r="H9" s="67">
        <f>SUM(G9:G9)</f>
        <v>21081.759999999998</v>
      </c>
      <c r="I9" s="66">
        <v>385.92</v>
      </c>
      <c r="J9" s="29">
        <f t="shared" si="0"/>
        <v>102.72495744</v>
      </c>
      <c r="K9" s="115">
        <f t="shared" si="1"/>
        <v>488.64495743999998</v>
      </c>
      <c r="L9" s="30"/>
      <c r="M9" s="30"/>
      <c r="N9" s="29"/>
      <c r="O9" s="29"/>
      <c r="P9" s="29"/>
      <c r="Q9" s="29"/>
      <c r="R9" s="29"/>
      <c r="S9" s="29"/>
      <c r="T9" s="29"/>
      <c r="U9" s="29"/>
      <c r="V9" s="29"/>
    </row>
    <row r="10" spans="1:22" s="7" customFormat="1" ht="45" customHeight="1" thickBot="1" x14ac:dyDescent="0.3">
      <c r="B10" s="62">
        <v>6</v>
      </c>
      <c r="C10" s="72" t="s">
        <v>161</v>
      </c>
      <c r="D10" s="72" t="s">
        <v>162</v>
      </c>
      <c r="E10" s="70" t="s">
        <v>154</v>
      </c>
      <c r="F10" s="105">
        <v>3873.35</v>
      </c>
      <c r="G10" s="66">
        <f t="shared" si="2"/>
        <v>3873.35</v>
      </c>
      <c r="H10" s="67">
        <f>SUM(G10:G10)</f>
        <v>3873.35</v>
      </c>
      <c r="I10" s="66">
        <v>317.13</v>
      </c>
      <c r="J10" s="29">
        <f t="shared" si="0"/>
        <v>84.414297659999988</v>
      </c>
      <c r="K10" s="115">
        <f t="shared" si="1"/>
        <v>401.54429765999998</v>
      </c>
      <c r="L10" s="30"/>
      <c r="M10" s="30"/>
      <c r="N10" s="29"/>
      <c r="O10" s="29"/>
      <c r="P10" s="29"/>
      <c r="Q10" s="29"/>
      <c r="R10" s="29"/>
      <c r="S10" s="29"/>
      <c r="T10" s="29"/>
      <c r="U10" s="29"/>
      <c r="V10" s="29"/>
    </row>
    <row r="11" spans="1:22" s="7" customFormat="1" ht="45" customHeight="1" x14ac:dyDescent="0.25">
      <c r="B11" s="68">
        <v>7</v>
      </c>
      <c r="C11" s="72" t="s">
        <v>61</v>
      </c>
      <c r="D11" s="72" t="s">
        <v>163</v>
      </c>
      <c r="E11" s="70" t="s">
        <v>154</v>
      </c>
      <c r="F11" s="105">
        <v>33808.449999999997</v>
      </c>
      <c r="G11" s="66">
        <f t="shared" si="2"/>
        <v>33808.449999999997</v>
      </c>
      <c r="H11" s="67">
        <f>SUM(G11:G11)</f>
        <v>33808.449999999997</v>
      </c>
      <c r="I11" s="66">
        <v>1875.19</v>
      </c>
      <c r="J11" s="29">
        <f t="shared" si="0"/>
        <v>499.14182457999999</v>
      </c>
      <c r="K11" s="115">
        <f t="shared" si="1"/>
        <v>2374.3318245800001</v>
      </c>
      <c r="L11" s="30"/>
      <c r="M11" s="30"/>
      <c r="N11" s="29"/>
      <c r="O11" s="29"/>
      <c r="P11" s="29"/>
      <c r="Q11" s="29"/>
      <c r="R11" s="29"/>
      <c r="S11" s="29"/>
      <c r="T11" s="29"/>
      <c r="U11" s="29"/>
      <c r="V11" s="29"/>
    </row>
    <row r="12" spans="1:22" s="7" customFormat="1" ht="45" hidden="1" customHeight="1" thickBot="1" x14ac:dyDescent="0.3">
      <c r="B12" s="62">
        <v>8</v>
      </c>
      <c r="C12" s="72"/>
      <c r="D12" s="72"/>
      <c r="E12" s="70"/>
      <c r="F12" s="105"/>
      <c r="G12" s="66">
        <v>3009.01</v>
      </c>
      <c r="H12" s="96">
        <v>10440</v>
      </c>
      <c r="I12" s="97">
        <v>2912.9</v>
      </c>
      <c r="J12" s="29">
        <f t="shared" si="0"/>
        <v>775.36154779999993</v>
      </c>
      <c r="K12" s="115">
        <f t="shared" si="1"/>
        <v>3688.2615477999998</v>
      </c>
      <c r="L12" s="30"/>
      <c r="M12" s="30"/>
      <c r="N12" s="29"/>
      <c r="O12" s="29"/>
      <c r="P12" s="29"/>
      <c r="Q12" s="29"/>
      <c r="R12" s="29"/>
      <c r="S12" s="29"/>
      <c r="T12" s="29"/>
      <c r="U12" s="29"/>
      <c r="V12" s="29"/>
    </row>
    <row r="13" spans="1:22" s="7" customFormat="1" ht="45" hidden="1" customHeight="1" x14ac:dyDescent="0.25">
      <c r="B13" s="68">
        <v>9</v>
      </c>
      <c r="C13" s="72"/>
      <c r="D13" s="72"/>
      <c r="E13" s="70"/>
      <c r="F13" s="105"/>
      <c r="G13" s="66">
        <v>3009.01</v>
      </c>
      <c r="H13" s="66">
        <v>58000</v>
      </c>
      <c r="I13" s="66">
        <v>2366.21</v>
      </c>
      <c r="J13" s="29">
        <f t="shared" si="0"/>
        <v>629.84251021999989</v>
      </c>
      <c r="K13" s="115">
        <f t="shared" si="1"/>
        <v>2996.0525102199999</v>
      </c>
      <c r="L13" s="30"/>
      <c r="M13" s="30"/>
      <c r="N13" s="29"/>
      <c r="O13" s="29"/>
      <c r="P13" s="29"/>
      <c r="Q13" s="29"/>
      <c r="R13" s="29"/>
      <c r="S13" s="29"/>
      <c r="T13" s="29"/>
      <c r="U13" s="29"/>
      <c r="V13" s="29"/>
    </row>
    <row r="14" spans="1:22" s="7" customFormat="1" ht="45" customHeight="1" thickBot="1" x14ac:dyDescent="0.3">
      <c r="B14" s="74"/>
      <c r="C14" s="77" t="s">
        <v>38</v>
      </c>
      <c r="D14" s="77"/>
      <c r="E14" s="78"/>
      <c r="F14" s="119">
        <f>+F5+F6+F7+F8+F9+F10+F11</f>
        <v>76927.91</v>
      </c>
      <c r="G14" s="79">
        <f>+G5+G6+G7+G8+G9+G10+G11</f>
        <v>76927.91</v>
      </c>
      <c r="H14" s="80">
        <f>SUM(H5:H13)</f>
        <v>144759.16</v>
      </c>
      <c r="I14" s="116">
        <f>SUM(I5:I13)</f>
        <v>17573.84</v>
      </c>
      <c r="J14" s="116">
        <f>SUM(J5:J13)</f>
        <v>7938.2152674199988</v>
      </c>
      <c r="K14" s="116">
        <f>SUM(K5:K13)</f>
        <v>25512.055267420001</v>
      </c>
      <c r="L14" s="30"/>
      <c r="M14" s="30"/>
      <c r="N14" s="29"/>
      <c r="O14" s="29"/>
      <c r="P14" s="29"/>
      <c r="Q14" s="29"/>
      <c r="R14" s="29"/>
      <c r="S14" s="29"/>
      <c r="T14" s="29"/>
      <c r="U14" s="29"/>
      <c r="V14" s="29"/>
    </row>
    <row r="15" spans="1:22" s="7" customFormat="1" ht="18" customHeight="1" x14ac:dyDescent="0.25">
      <c r="B15" s="36"/>
      <c r="C15" s="39"/>
      <c r="D15" s="47"/>
      <c r="E15" s="40"/>
      <c r="F15" s="94"/>
      <c r="G15" s="42"/>
      <c r="H15" s="43"/>
      <c r="I15" s="29"/>
      <c r="J15" s="29"/>
      <c r="K15" s="30"/>
      <c r="L15" s="30"/>
      <c r="M15" s="30"/>
      <c r="N15" s="29"/>
      <c r="O15" s="29"/>
      <c r="P15" s="29"/>
      <c r="Q15" s="29"/>
      <c r="R15" s="29"/>
      <c r="S15" s="29"/>
      <c r="T15" s="29"/>
      <c r="U15" s="29"/>
      <c r="V15" s="29"/>
    </row>
    <row r="16" spans="1:22" s="7" customFormat="1" ht="18" customHeight="1" x14ac:dyDescent="0.25">
      <c r="B16" s="45"/>
      <c r="C16" s="47"/>
      <c r="D16" s="47"/>
      <c r="E16" s="40"/>
      <c r="F16" s="48"/>
      <c r="G16" s="42"/>
      <c r="H16" s="44"/>
      <c r="I16" s="32"/>
      <c r="J16" s="32"/>
      <c r="K16" s="117"/>
      <c r="L16" s="33"/>
      <c r="M16" s="30"/>
      <c r="N16" s="29"/>
      <c r="O16" s="29"/>
      <c r="P16" s="29"/>
      <c r="Q16" s="29"/>
      <c r="R16" s="29"/>
      <c r="S16" s="29"/>
      <c r="T16" s="29"/>
      <c r="U16" s="29"/>
      <c r="V16" s="29"/>
    </row>
    <row r="17" spans="2:22" s="7" customFormat="1" ht="18" customHeight="1" x14ac:dyDescent="0.25">
      <c r="B17" s="45"/>
      <c r="C17" s="47"/>
      <c r="D17" s="47"/>
      <c r="E17" s="40"/>
      <c r="F17" s="48"/>
      <c r="G17" s="42"/>
      <c r="H17" s="44"/>
      <c r="I17" s="32"/>
      <c r="J17" s="32"/>
      <c r="K17" s="33"/>
      <c r="L17" s="33"/>
      <c r="M17" s="30"/>
      <c r="N17" s="29"/>
      <c r="O17" s="29"/>
      <c r="P17" s="29"/>
      <c r="Q17" s="29"/>
      <c r="R17" s="29"/>
      <c r="S17" s="29"/>
      <c r="T17" s="29"/>
      <c r="U17" s="29"/>
      <c r="V17" s="29"/>
    </row>
    <row r="18" spans="2:22" s="7" customFormat="1" ht="18" customHeight="1" x14ac:dyDescent="0.25">
      <c r="B18" s="45"/>
      <c r="C18" s="47"/>
      <c r="D18" s="47"/>
      <c r="E18" s="49"/>
      <c r="F18" s="48"/>
      <c r="G18" s="42"/>
      <c r="H18" s="44"/>
      <c r="I18" s="32"/>
      <c r="J18" s="32"/>
      <c r="K18" s="33"/>
      <c r="L18" s="33"/>
      <c r="M18" s="30"/>
      <c r="N18" s="29"/>
      <c r="O18" s="29"/>
      <c r="P18" s="29"/>
      <c r="Q18" s="29"/>
      <c r="R18" s="29"/>
      <c r="S18" s="29"/>
      <c r="T18" s="29"/>
      <c r="U18" s="29"/>
      <c r="V18" s="29"/>
    </row>
    <row r="19" spans="2:22" s="7" customFormat="1" ht="18" customHeight="1" x14ac:dyDescent="0.25">
      <c r="B19" s="45"/>
      <c r="C19" s="45"/>
      <c r="D19" s="45"/>
      <c r="E19" s="49"/>
      <c r="F19" s="48"/>
      <c r="G19" s="42"/>
      <c r="H19" s="44"/>
      <c r="I19" s="32"/>
      <c r="J19" s="32"/>
      <c r="K19" s="33"/>
      <c r="L19" s="33"/>
      <c r="M19" s="30"/>
      <c r="N19" s="29"/>
      <c r="O19" s="29"/>
      <c r="P19" s="29"/>
      <c r="Q19" s="29"/>
      <c r="R19" s="29"/>
      <c r="S19" s="29"/>
      <c r="T19" s="29"/>
      <c r="U19" s="29"/>
      <c r="V19" s="29"/>
    </row>
    <row r="20" spans="2:22" s="51" customFormat="1" ht="18" customHeight="1" x14ac:dyDescent="0.25">
      <c r="B20" s="52"/>
      <c r="C20" s="52"/>
      <c r="D20" s="52"/>
      <c r="E20" s="55"/>
      <c r="F20" s="56"/>
      <c r="G20" s="57"/>
      <c r="H20" s="57"/>
      <c r="I20" s="58"/>
      <c r="J20" s="58"/>
      <c r="K20" s="59"/>
      <c r="L20" s="59"/>
      <c r="M20" s="60"/>
      <c r="N20" s="61"/>
      <c r="O20" s="61"/>
      <c r="P20" s="61"/>
      <c r="Q20" s="61"/>
      <c r="R20" s="61"/>
      <c r="S20" s="61"/>
      <c r="T20" s="61"/>
      <c r="U20" s="61"/>
      <c r="V20" s="61"/>
    </row>
    <row r="21" spans="2:22" s="51" customFormat="1" ht="18" customHeight="1" x14ac:dyDescent="0.25">
      <c r="B21" s="52"/>
      <c r="C21" s="52"/>
      <c r="D21" s="52"/>
      <c r="E21" s="55"/>
      <c r="F21" s="56"/>
      <c r="G21" s="57"/>
      <c r="H21" s="57"/>
      <c r="I21" s="58"/>
      <c r="J21" s="58"/>
      <c r="K21" s="59"/>
      <c r="L21" s="59"/>
      <c r="M21" s="60"/>
      <c r="N21" s="61"/>
      <c r="O21" s="61"/>
      <c r="P21" s="61"/>
      <c r="Q21" s="61"/>
      <c r="R21" s="61"/>
      <c r="S21" s="61"/>
      <c r="T21" s="61"/>
      <c r="U21" s="61"/>
      <c r="V21" s="61"/>
    </row>
    <row r="22" spans="2:22" s="51" customFormat="1" ht="18" customHeight="1" x14ac:dyDescent="0.25">
      <c r="B22" s="52"/>
      <c r="C22" s="52"/>
      <c r="D22" s="52"/>
      <c r="E22" s="55"/>
      <c r="F22" s="56"/>
      <c r="G22" s="57"/>
      <c r="H22" s="57"/>
      <c r="I22" s="58"/>
      <c r="J22" s="58"/>
      <c r="K22" s="59"/>
      <c r="L22" s="59"/>
      <c r="M22" s="60"/>
      <c r="N22" s="61"/>
      <c r="O22" s="61"/>
      <c r="P22" s="61"/>
      <c r="Q22" s="61"/>
      <c r="R22" s="61"/>
      <c r="S22" s="61"/>
      <c r="T22" s="61"/>
      <c r="U22" s="61"/>
      <c r="V22" s="61"/>
    </row>
  </sheetData>
  <mergeCells count="2">
    <mergeCell ref="B1:H2"/>
    <mergeCell ref="C3:E3"/>
  </mergeCells>
  <printOptions horizontalCentered="1" verticalCentered="1"/>
  <pageMargins left="0.39370078740157483" right="0" top="0.35433070866141736" bottom="0.15748031496062992" header="0.31496062992125984" footer="0.31496062992125984"/>
  <pageSetup paperSize="5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R23"/>
  <sheetViews>
    <sheetView topLeftCell="A13" zoomScale="80" zoomScaleNormal="80" workbookViewId="0">
      <selection activeCell="G8" sqref="G8"/>
    </sheetView>
  </sheetViews>
  <sheetFormatPr baseColWidth="10" defaultRowHeight="15" x14ac:dyDescent="0.25"/>
  <cols>
    <col min="1" max="1" width="4" customWidth="1"/>
    <col min="2" max="2" width="8.5703125" style="123" customWidth="1"/>
    <col min="3" max="3" width="38.42578125" style="3" customWidth="1"/>
    <col min="4" max="4" width="9" style="6" customWidth="1"/>
    <col min="5" max="5" width="13.7109375" style="1" customWidth="1"/>
    <col min="6" max="17" width="9.5703125" style="5" customWidth="1"/>
  </cols>
  <sheetData>
    <row r="1" spans="2:18" s="2" customFormat="1" ht="70.5" customHeight="1" thickBot="1" x14ac:dyDescent="0.3">
      <c r="B1" s="121"/>
      <c r="C1" s="184" t="s">
        <v>164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2:18" s="4" customFormat="1" ht="54" customHeight="1" thickBot="1" x14ac:dyDescent="0.25">
      <c r="B2" s="20" t="s">
        <v>67</v>
      </c>
      <c r="C2" s="20" t="s">
        <v>2</v>
      </c>
      <c r="D2" s="120" t="s">
        <v>174</v>
      </c>
      <c r="E2" s="12" t="s">
        <v>8</v>
      </c>
      <c r="F2" s="143" t="s">
        <v>9</v>
      </c>
      <c r="G2" s="143" t="s">
        <v>180</v>
      </c>
      <c r="H2" s="143" t="s">
        <v>181</v>
      </c>
      <c r="I2" s="143" t="s">
        <v>4</v>
      </c>
      <c r="J2" s="143" t="s">
        <v>43</v>
      </c>
      <c r="K2" s="143" t="s">
        <v>176</v>
      </c>
      <c r="L2" s="143" t="s">
        <v>10</v>
      </c>
      <c r="M2" s="143" t="s">
        <v>95</v>
      </c>
      <c r="N2" s="143" t="s">
        <v>177</v>
      </c>
      <c r="O2" s="143" t="s">
        <v>11</v>
      </c>
      <c r="P2" s="143" t="s">
        <v>178</v>
      </c>
      <c r="Q2" s="143" t="s">
        <v>179</v>
      </c>
    </row>
    <row r="3" spans="2:18" s="7" customFormat="1" ht="29.25" customHeight="1" x14ac:dyDescent="0.25">
      <c r="B3" s="122">
        <v>1</v>
      </c>
      <c r="C3" s="81" t="s">
        <v>165</v>
      </c>
      <c r="D3" s="14" t="s">
        <v>1</v>
      </c>
      <c r="E3" s="132">
        <f>+F3+G3+H3+I3+J3+K3+L3+M3+N3+O3+P3+Q3</f>
        <v>7548</v>
      </c>
      <c r="F3" s="19">
        <v>629</v>
      </c>
      <c r="G3" s="19">
        <v>629</v>
      </c>
      <c r="H3" s="19">
        <v>629</v>
      </c>
      <c r="I3" s="19">
        <v>629</v>
      </c>
      <c r="J3" s="19">
        <v>629</v>
      </c>
      <c r="K3" s="19">
        <v>629</v>
      </c>
      <c r="L3" s="19">
        <v>629</v>
      </c>
      <c r="M3" s="19">
        <v>629</v>
      </c>
      <c r="N3" s="19">
        <v>629</v>
      </c>
      <c r="O3" s="19">
        <v>629</v>
      </c>
      <c r="P3" s="19">
        <v>629</v>
      </c>
      <c r="Q3" s="19">
        <v>629</v>
      </c>
    </row>
    <row r="4" spans="2:18" s="7" customFormat="1" ht="29.25" customHeight="1" x14ac:dyDescent="0.25">
      <c r="B4" s="122">
        <v>2</v>
      </c>
      <c r="C4" s="81" t="s">
        <v>166</v>
      </c>
      <c r="D4" s="14" t="s">
        <v>1</v>
      </c>
      <c r="E4" s="132">
        <f t="shared" ref="E4:E22" si="0">+F4+G4+H4+I4+J4+K4+L4+M4+N4+O4+P4+Q4</f>
        <v>7548</v>
      </c>
      <c r="F4" s="19">
        <v>629</v>
      </c>
      <c r="G4" s="19">
        <v>629</v>
      </c>
      <c r="H4" s="19">
        <v>629</v>
      </c>
      <c r="I4" s="19">
        <v>629</v>
      </c>
      <c r="J4" s="19">
        <v>629</v>
      </c>
      <c r="K4" s="19">
        <v>629</v>
      </c>
      <c r="L4" s="19">
        <v>629</v>
      </c>
      <c r="M4" s="19">
        <v>629</v>
      </c>
      <c r="N4" s="19">
        <v>629</v>
      </c>
      <c r="O4" s="19">
        <v>629</v>
      </c>
      <c r="P4" s="19">
        <v>629</v>
      </c>
      <c r="Q4" s="19">
        <v>629</v>
      </c>
    </row>
    <row r="5" spans="2:18" s="7" customFormat="1" ht="29.25" customHeight="1" x14ac:dyDescent="0.25">
      <c r="B5" s="122">
        <v>3</v>
      </c>
      <c r="C5" s="81" t="s">
        <v>14</v>
      </c>
      <c r="D5" s="14" t="s">
        <v>1</v>
      </c>
      <c r="E5" s="132">
        <f t="shared" si="0"/>
        <v>7548</v>
      </c>
      <c r="F5" s="19">
        <v>629</v>
      </c>
      <c r="G5" s="19">
        <v>629</v>
      </c>
      <c r="H5" s="19">
        <v>629</v>
      </c>
      <c r="I5" s="19">
        <v>629</v>
      </c>
      <c r="J5" s="19">
        <v>629</v>
      </c>
      <c r="K5" s="19">
        <v>629</v>
      </c>
      <c r="L5" s="19">
        <v>629</v>
      </c>
      <c r="M5" s="19">
        <v>629</v>
      </c>
      <c r="N5" s="19">
        <v>629</v>
      </c>
      <c r="O5" s="19">
        <v>629</v>
      </c>
      <c r="P5" s="19">
        <v>629</v>
      </c>
      <c r="Q5" s="19">
        <v>629</v>
      </c>
    </row>
    <row r="6" spans="2:18" s="7" customFormat="1" ht="29.25" customHeight="1" x14ac:dyDescent="0.25">
      <c r="B6" s="122">
        <v>4</v>
      </c>
      <c r="C6" s="81" t="s">
        <v>167</v>
      </c>
      <c r="D6" s="14" t="s">
        <v>1</v>
      </c>
      <c r="E6" s="132">
        <f t="shared" si="0"/>
        <v>5148</v>
      </c>
      <c r="F6" s="19">
        <v>429</v>
      </c>
      <c r="G6" s="19">
        <v>429</v>
      </c>
      <c r="H6" s="19">
        <v>429</v>
      </c>
      <c r="I6" s="19">
        <v>429</v>
      </c>
      <c r="J6" s="19">
        <v>429</v>
      </c>
      <c r="K6" s="19">
        <v>429</v>
      </c>
      <c r="L6" s="19">
        <v>429</v>
      </c>
      <c r="M6" s="19">
        <v>429</v>
      </c>
      <c r="N6" s="19">
        <v>429</v>
      </c>
      <c r="O6" s="19">
        <v>429</v>
      </c>
      <c r="P6" s="19">
        <v>429</v>
      </c>
      <c r="Q6" s="19">
        <v>429</v>
      </c>
    </row>
    <row r="7" spans="2:18" s="17" customFormat="1" ht="29.25" customHeight="1" x14ac:dyDescent="0.25">
      <c r="B7" s="122">
        <v>5</v>
      </c>
      <c r="C7" s="81" t="s">
        <v>32</v>
      </c>
      <c r="D7" s="14" t="s">
        <v>1</v>
      </c>
      <c r="E7" s="132">
        <f t="shared" si="0"/>
        <v>7548</v>
      </c>
      <c r="F7" s="124">
        <v>629</v>
      </c>
      <c r="G7" s="124">
        <v>629</v>
      </c>
      <c r="H7" s="124">
        <v>629</v>
      </c>
      <c r="I7" s="124">
        <v>629</v>
      </c>
      <c r="J7" s="124">
        <v>629</v>
      </c>
      <c r="K7" s="124">
        <v>629</v>
      </c>
      <c r="L7" s="124">
        <v>629</v>
      </c>
      <c r="M7" s="124">
        <v>629</v>
      </c>
      <c r="N7" s="124">
        <v>629</v>
      </c>
      <c r="O7" s="124">
        <v>629</v>
      </c>
      <c r="P7" s="124">
        <v>629</v>
      </c>
      <c r="Q7" s="124">
        <v>629</v>
      </c>
    </row>
    <row r="8" spans="2:18" s="17" customFormat="1" ht="29.25" customHeight="1" x14ac:dyDescent="0.25">
      <c r="B8" s="122">
        <v>6</v>
      </c>
      <c r="C8" s="81" t="s">
        <v>32</v>
      </c>
      <c r="D8" s="14" t="s">
        <v>1</v>
      </c>
      <c r="E8" s="132">
        <f t="shared" si="0"/>
        <v>3948</v>
      </c>
      <c r="F8" s="124">
        <v>329</v>
      </c>
      <c r="G8" s="124">
        <v>329</v>
      </c>
      <c r="H8" s="124">
        <v>329</v>
      </c>
      <c r="I8" s="124">
        <v>329</v>
      </c>
      <c r="J8" s="124">
        <v>329</v>
      </c>
      <c r="K8" s="124">
        <v>329</v>
      </c>
      <c r="L8" s="124">
        <v>329</v>
      </c>
      <c r="M8" s="124">
        <v>329</v>
      </c>
      <c r="N8" s="124">
        <v>329</v>
      </c>
      <c r="O8" s="124">
        <v>329</v>
      </c>
      <c r="P8" s="124">
        <v>329</v>
      </c>
      <c r="Q8" s="124">
        <v>329</v>
      </c>
    </row>
    <row r="9" spans="2:18" s="17" customFormat="1" ht="29.25" customHeight="1" x14ac:dyDescent="0.25">
      <c r="B9" s="122">
        <v>7</v>
      </c>
      <c r="C9" s="81" t="s">
        <v>168</v>
      </c>
      <c r="D9" s="14" t="s">
        <v>1</v>
      </c>
      <c r="E9" s="132">
        <f t="shared" si="0"/>
        <v>5148</v>
      </c>
      <c r="F9" s="124">
        <v>429</v>
      </c>
      <c r="G9" s="124">
        <v>429</v>
      </c>
      <c r="H9" s="124">
        <v>429</v>
      </c>
      <c r="I9" s="124">
        <v>429</v>
      </c>
      <c r="J9" s="124">
        <v>429</v>
      </c>
      <c r="K9" s="124">
        <v>429</v>
      </c>
      <c r="L9" s="124">
        <v>429</v>
      </c>
      <c r="M9" s="124">
        <v>429</v>
      </c>
      <c r="N9" s="124">
        <v>429</v>
      </c>
      <c r="O9" s="124">
        <v>429</v>
      </c>
      <c r="P9" s="124">
        <v>429</v>
      </c>
      <c r="Q9" s="124">
        <v>429</v>
      </c>
    </row>
    <row r="10" spans="2:18" s="7" customFormat="1" ht="29.25" customHeight="1" x14ac:dyDescent="0.25">
      <c r="B10" s="122">
        <v>8</v>
      </c>
      <c r="C10" s="81" t="s">
        <v>156</v>
      </c>
      <c r="D10" s="14" t="s">
        <v>1</v>
      </c>
      <c r="E10" s="132">
        <f t="shared" si="0"/>
        <v>7548</v>
      </c>
      <c r="F10" s="124">
        <v>629</v>
      </c>
      <c r="G10" s="124">
        <v>629</v>
      </c>
      <c r="H10" s="124">
        <v>629</v>
      </c>
      <c r="I10" s="124">
        <v>629</v>
      </c>
      <c r="J10" s="124">
        <v>629</v>
      </c>
      <c r="K10" s="124">
        <v>629</v>
      </c>
      <c r="L10" s="124">
        <v>629</v>
      </c>
      <c r="M10" s="124">
        <v>629</v>
      </c>
      <c r="N10" s="124">
        <v>629</v>
      </c>
      <c r="O10" s="124">
        <v>629</v>
      </c>
      <c r="P10" s="124">
        <v>629</v>
      </c>
      <c r="Q10" s="124">
        <v>629</v>
      </c>
      <c r="R10" s="17"/>
    </row>
    <row r="11" spans="2:18" s="7" customFormat="1" ht="29.25" customHeight="1" x14ac:dyDescent="0.25">
      <c r="B11" s="122">
        <v>9</v>
      </c>
      <c r="C11" s="81" t="s">
        <v>63</v>
      </c>
      <c r="D11" s="14" t="s">
        <v>1</v>
      </c>
      <c r="E11" s="132">
        <f t="shared" si="0"/>
        <v>11280</v>
      </c>
      <c r="F11" s="124">
        <v>940</v>
      </c>
      <c r="G11" s="124">
        <v>940</v>
      </c>
      <c r="H11" s="124">
        <v>940</v>
      </c>
      <c r="I11" s="124">
        <v>940</v>
      </c>
      <c r="J11" s="124">
        <v>940</v>
      </c>
      <c r="K11" s="124">
        <v>940</v>
      </c>
      <c r="L11" s="124">
        <v>940</v>
      </c>
      <c r="M11" s="124">
        <v>940</v>
      </c>
      <c r="N11" s="124">
        <v>940</v>
      </c>
      <c r="O11" s="124">
        <v>940</v>
      </c>
      <c r="P11" s="124">
        <v>940</v>
      </c>
      <c r="Q11" s="124">
        <v>940</v>
      </c>
    </row>
    <row r="12" spans="2:18" s="7" customFormat="1" ht="29.25" customHeight="1" x14ac:dyDescent="0.25">
      <c r="B12" s="122">
        <v>10</v>
      </c>
      <c r="C12" s="81" t="s">
        <v>56</v>
      </c>
      <c r="D12" s="14" t="s">
        <v>1</v>
      </c>
      <c r="E12" s="132">
        <f t="shared" si="0"/>
        <v>5148</v>
      </c>
      <c r="F12" s="124">
        <v>429</v>
      </c>
      <c r="G12" s="124">
        <v>429</v>
      </c>
      <c r="H12" s="124">
        <v>429</v>
      </c>
      <c r="I12" s="124">
        <v>429</v>
      </c>
      <c r="J12" s="124">
        <v>429</v>
      </c>
      <c r="K12" s="124">
        <v>429</v>
      </c>
      <c r="L12" s="124">
        <v>429</v>
      </c>
      <c r="M12" s="124">
        <v>429</v>
      </c>
      <c r="N12" s="124">
        <v>429</v>
      </c>
      <c r="O12" s="124">
        <v>429</v>
      </c>
      <c r="P12" s="124">
        <v>429</v>
      </c>
      <c r="Q12" s="124">
        <v>429</v>
      </c>
    </row>
    <row r="13" spans="2:18" s="7" customFormat="1" ht="29.25" customHeight="1" x14ac:dyDescent="0.25">
      <c r="B13" s="122">
        <v>11</v>
      </c>
      <c r="C13" s="81" t="s">
        <v>6</v>
      </c>
      <c r="D13" s="14" t="s">
        <v>1</v>
      </c>
      <c r="E13" s="132">
        <f t="shared" si="0"/>
        <v>10080</v>
      </c>
      <c r="F13" s="124">
        <v>840</v>
      </c>
      <c r="G13" s="124">
        <v>840</v>
      </c>
      <c r="H13" s="124">
        <v>840</v>
      </c>
      <c r="I13" s="124">
        <v>840</v>
      </c>
      <c r="J13" s="124">
        <v>840</v>
      </c>
      <c r="K13" s="124">
        <v>840</v>
      </c>
      <c r="L13" s="124">
        <v>840</v>
      </c>
      <c r="M13" s="124">
        <v>840</v>
      </c>
      <c r="N13" s="124">
        <v>840</v>
      </c>
      <c r="O13" s="124">
        <v>840</v>
      </c>
      <c r="P13" s="124">
        <v>840</v>
      </c>
      <c r="Q13" s="124">
        <v>840</v>
      </c>
    </row>
    <row r="14" spans="2:18" s="7" customFormat="1" ht="29.25" customHeight="1" x14ac:dyDescent="0.25">
      <c r="B14" s="122">
        <v>12</v>
      </c>
      <c r="C14" s="81" t="s">
        <v>169</v>
      </c>
      <c r="D14" s="14" t="s">
        <v>1</v>
      </c>
      <c r="E14" s="132">
        <f t="shared" si="0"/>
        <v>5148</v>
      </c>
      <c r="F14" s="124">
        <v>429</v>
      </c>
      <c r="G14" s="124">
        <v>429</v>
      </c>
      <c r="H14" s="124">
        <v>429</v>
      </c>
      <c r="I14" s="124">
        <v>429</v>
      </c>
      <c r="J14" s="124">
        <v>429</v>
      </c>
      <c r="K14" s="124">
        <v>429</v>
      </c>
      <c r="L14" s="124">
        <v>429</v>
      </c>
      <c r="M14" s="124">
        <v>429</v>
      </c>
      <c r="N14" s="124">
        <v>429</v>
      </c>
      <c r="O14" s="124">
        <v>429</v>
      </c>
      <c r="P14" s="124">
        <v>429</v>
      </c>
      <c r="Q14" s="124">
        <v>429</v>
      </c>
    </row>
    <row r="15" spans="2:18" s="7" customFormat="1" ht="29.25" customHeight="1" x14ac:dyDescent="0.25">
      <c r="B15" s="122">
        <v>13</v>
      </c>
      <c r="C15" s="81" t="s">
        <v>170</v>
      </c>
      <c r="D15" s="14" t="s">
        <v>1</v>
      </c>
      <c r="E15" s="132">
        <f t="shared" si="0"/>
        <v>9948</v>
      </c>
      <c r="F15" s="124">
        <v>829</v>
      </c>
      <c r="G15" s="124">
        <v>829</v>
      </c>
      <c r="H15" s="124">
        <v>829</v>
      </c>
      <c r="I15" s="124">
        <v>829</v>
      </c>
      <c r="J15" s="124">
        <v>829</v>
      </c>
      <c r="K15" s="124">
        <v>829</v>
      </c>
      <c r="L15" s="124">
        <v>829</v>
      </c>
      <c r="M15" s="124">
        <v>829</v>
      </c>
      <c r="N15" s="124">
        <v>829</v>
      </c>
      <c r="O15" s="124">
        <v>829</v>
      </c>
      <c r="P15" s="124">
        <v>829</v>
      </c>
      <c r="Q15" s="124">
        <v>829</v>
      </c>
    </row>
    <row r="16" spans="2:18" s="7" customFormat="1" ht="29.25" customHeight="1" x14ac:dyDescent="0.25">
      <c r="B16" s="122">
        <v>14</v>
      </c>
      <c r="C16" s="81" t="s">
        <v>171</v>
      </c>
      <c r="D16" s="14" t="s">
        <v>1</v>
      </c>
      <c r="E16" s="132">
        <f t="shared" si="0"/>
        <v>7548</v>
      </c>
      <c r="F16" s="124">
        <v>629</v>
      </c>
      <c r="G16" s="124">
        <v>629</v>
      </c>
      <c r="H16" s="124">
        <v>629</v>
      </c>
      <c r="I16" s="124">
        <v>629</v>
      </c>
      <c r="J16" s="124">
        <v>629</v>
      </c>
      <c r="K16" s="124">
        <v>629</v>
      </c>
      <c r="L16" s="124">
        <v>629</v>
      </c>
      <c r="M16" s="124">
        <v>629</v>
      </c>
      <c r="N16" s="124">
        <v>629</v>
      </c>
      <c r="O16" s="124">
        <v>629</v>
      </c>
      <c r="P16" s="124">
        <v>629</v>
      </c>
      <c r="Q16" s="124">
        <v>629</v>
      </c>
    </row>
    <row r="17" spans="2:17" s="7" customFormat="1" ht="29.25" customHeight="1" x14ac:dyDescent="0.25">
      <c r="B17" s="122">
        <v>15</v>
      </c>
      <c r="C17" s="81" t="s">
        <v>172</v>
      </c>
      <c r="D17" s="14" t="s">
        <v>1</v>
      </c>
      <c r="E17" s="132">
        <f t="shared" si="0"/>
        <v>7548</v>
      </c>
      <c r="F17" s="124">
        <v>629</v>
      </c>
      <c r="G17" s="124">
        <v>629</v>
      </c>
      <c r="H17" s="124">
        <v>629</v>
      </c>
      <c r="I17" s="124">
        <v>629</v>
      </c>
      <c r="J17" s="124">
        <v>629</v>
      </c>
      <c r="K17" s="124">
        <v>629</v>
      </c>
      <c r="L17" s="124">
        <v>629</v>
      </c>
      <c r="M17" s="124">
        <v>629</v>
      </c>
      <c r="N17" s="124">
        <v>629</v>
      </c>
      <c r="O17" s="124">
        <v>629</v>
      </c>
      <c r="P17" s="124">
        <v>629</v>
      </c>
      <c r="Q17" s="124">
        <v>629</v>
      </c>
    </row>
    <row r="18" spans="2:17" s="7" customFormat="1" ht="29.25" customHeight="1" x14ac:dyDescent="0.25">
      <c r="B18" s="122">
        <v>16</v>
      </c>
      <c r="C18" s="81" t="s">
        <v>66</v>
      </c>
      <c r="D18" s="14" t="s">
        <v>1</v>
      </c>
      <c r="E18" s="132">
        <f t="shared" si="0"/>
        <v>7548</v>
      </c>
      <c r="F18" s="124">
        <v>629</v>
      </c>
      <c r="G18" s="124">
        <v>629</v>
      </c>
      <c r="H18" s="124">
        <v>629</v>
      </c>
      <c r="I18" s="124">
        <v>629</v>
      </c>
      <c r="J18" s="124">
        <v>629</v>
      </c>
      <c r="K18" s="124">
        <v>629</v>
      </c>
      <c r="L18" s="124">
        <v>629</v>
      </c>
      <c r="M18" s="124">
        <v>629</v>
      </c>
      <c r="N18" s="124">
        <v>629</v>
      </c>
      <c r="O18" s="124">
        <v>629</v>
      </c>
      <c r="P18" s="124">
        <v>629</v>
      </c>
      <c r="Q18" s="124">
        <v>629</v>
      </c>
    </row>
    <row r="19" spans="2:17" s="7" customFormat="1" ht="29.25" customHeight="1" x14ac:dyDescent="0.25">
      <c r="B19" s="122">
        <v>17</v>
      </c>
      <c r="C19" s="81" t="s">
        <v>66</v>
      </c>
      <c r="D19" s="14" t="s">
        <v>1</v>
      </c>
      <c r="E19" s="132">
        <f t="shared" si="0"/>
        <v>7788</v>
      </c>
      <c r="F19" s="124">
        <v>649</v>
      </c>
      <c r="G19" s="124">
        <v>649</v>
      </c>
      <c r="H19" s="124">
        <v>649</v>
      </c>
      <c r="I19" s="124">
        <v>649</v>
      </c>
      <c r="J19" s="124">
        <v>649</v>
      </c>
      <c r="K19" s="124">
        <v>649</v>
      </c>
      <c r="L19" s="124">
        <v>649</v>
      </c>
      <c r="M19" s="124">
        <v>649</v>
      </c>
      <c r="N19" s="124">
        <v>649</v>
      </c>
      <c r="O19" s="124">
        <v>649</v>
      </c>
      <c r="P19" s="124">
        <v>649</v>
      </c>
      <c r="Q19" s="124">
        <v>649</v>
      </c>
    </row>
    <row r="20" spans="2:17" s="7" customFormat="1" ht="29.25" customHeight="1" x14ac:dyDescent="0.25">
      <c r="B20" s="122">
        <v>18</v>
      </c>
      <c r="C20" s="81" t="s">
        <v>61</v>
      </c>
      <c r="D20" s="14" t="s">
        <v>1</v>
      </c>
      <c r="E20" s="132">
        <f t="shared" si="0"/>
        <v>8400</v>
      </c>
      <c r="F20" s="124">
        <v>700</v>
      </c>
      <c r="G20" s="124">
        <v>700</v>
      </c>
      <c r="H20" s="124">
        <v>700</v>
      </c>
      <c r="I20" s="124">
        <v>700</v>
      </c>
      <c r="J20" s="124">
        <v>700</v>
      </c>
      <c r="K20" s="124">
        <v>700</v>
      </c>
      <c r="L20" s="124">
        <v>700</v>
      </c>
      <c r="M20" s="124">
        <v>700</v>
      </c>
      <c r="N20" s="124">
        <v>700</v>
      </c>
      <c r="O20" s="124">
        <v>700</v>
      </c>
      <c r="P20" s="124">
        <v>700</v>
      </c>
      <c r="Q20" s="124">
        <v>700</v>
      </c>
    </row>
    <row r="21" spans="2:17" s="7" customFormat="1" ht="29.25" customHeight="1" x14ac:dyDescent="0.25">
      <c r="B21" s="122">
        <v>19</v>
      </c>
      <c r="C21" s="81" t="s">
        <v>173</v>
      </c>
      <c r="D21" s="14" t="s">
        <v>1</v>
      </c>
      <c r="E21" s="132">
        <f t="shared" si="0"/>
        <v>10668</v>
      </c>
      <c r="F21" s="124">
        <v>889</v>
      </c>
      <c r="G21" s="124">
        <v>889</v>
      </c>
      <c r="H21" s="124">
        <v>889</v>
      </c>
      <c r="I21" s="124">
        <v>889</v>
      </c>
      <c r="J21" s="124">
        <v>889</v>
      </c>
      <c r="K21" s="124">
        <v>889</v>
      </c>
      <c r="L21" s="124">
        <v>889</v>
      </c>
      <c r="M21" s="124">
        <v>889</v>
      </c>
      <c r="N21" s="124">
        <v>889</v>
      </c>
      <c r="O21" s="124">
        <v>889</v>
      </c>
      <c r="P21" s="124">
        <v>889</v>
      </c>
      <c r="Q21" s="124">
        <v>889</v>
      </c>
    </row>
    <row r="22" spans="2:17" s="7" customFormat="1" ht="29.25" customHeight="1" thickBot="1" x14ac:dyDescent="0.3">
      <c r="B22" s="122">
        <v>20</v>
      </c>
      <c r="C22" s="81" t="s">
        <v>173</v>
      </c>
      <c r="D22" s="14" t="s">
        <v>1</v>
      </c>
      <c r="E22" s="132">
        <f t="shared" si="0"/>
        <v>5148</v>
      </c>
      <c r="F22" s="124">
        <v>429</v>
      </c>
      <c r="G22" s="124">
        <v>429</v>
      </c>
      <c r="H22" s="124">
        <v>429</v>
      </c>
      <c r="I22" s="124">
        <v>429</v>
      </c>
      <c r="J22" s="124">
        <v>429</v>
      </c>
      <c r="K22" s="124">
        <v>429</v>
      </c>
      <c r="L22" s="124">
        <v>429</v>
      </c>
      <c r="M22" s="124">
        <v>429</v>
      </c>
      <c r="N22" s="124">
        <v>429</v>
      </c>
      <c r="O22" s="124">
        <v>429</v>
      </c>
      <c r="P22" s="124">
        <v>429</v>
      </c>
      <c r="Q22" s="124">
        <v>429</v>
      </c>
    </row>
    <row r="23" spans="2:17" s="7" customFormat="1" ht="29.25" customHeight="1" thickBot="1" x14ac:dyDescent="0.3">
      <c r="B23" s="122"/>
      <c r="C23" s="21" t="s">
        <v>7</v>
      </c>
      <c r="D23" s="83"/>
      <c r="E23" s="84">
        <f>SUM(E3:E22)</f>
        <v>148236</v>
      </c>
      <c r="F23" s="84">
        <f>SUM(F3:F22)</f>
        <v>12353</v>
      </c>
      <c r="G23" s="84">
        <f t="shared" ref="G23:H23" si="1">SUM(G3:G22)</f>
        <v>12353</v>
      </c>
      <c r="H23" s="84">
        <f t="shared" si="1"/>
        <v>12353</v>
      </c>
      <c r="I23" s="84">
        <f>SUM(I3:I22)</f>
        <v>12353</v>
      </c>
      <c r="J23" s="84">
        <f>SUM(J3:J22)</f>
        <v>12353</v>
      </c>
      <c r="K23" s="84">
        <f t="shared" ref="K23:Q23" si="2">SUM(K3:K22)</f>
        <v>12353</v>
      </c>
      <c r="L23" s="84">
        <f t="shared" si="2"/>
        <v>12353</v>
      </c>
      <c r="M23" s="84">
        <f t="shared" si="2"/>
        <v>12353</v>
      </c>
      <c r="N23" s="84">
        <f t="shared" si="2"/>
        <v>12353</v>
      </c>
      <c r="O23" s="84">
        <f t="shared" si="2"/>
        <v>12353</v>
      </c>
      <c r="P23" s="84">
        <f t="shared" si="2"/>
        <v>12353</v>
      </c>
      <c r="Q23" s="84">
        <f t="shared" si="2"/>
        <v>12353</v>
      </c>
    </row>
  </sheetData>
  <mergeCells count="1">
    <mergeCell ref="C1:Q1"/>
  </mergeCells>
  <printOptions horizontalCentered="1"/>
  <pageMargins left="0.31496062992125984" right="0.11811023622047245" top="0.74803149606299213" bottom="0.74803149606299213" header="0.31496062992125984" footer="0.31496062992125984"/>
  <pageSetup paperSize="5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U32"/>
  <sheetViews>
    <sheetView zoomScale="84" zoomScaleNormal="84" workbookViewId="0">
      <selection activeCell="A8" sqref="A8"/>
    </sheetView>
  </sheetViews>
  <sheetFormatPr baseColWidth="10" defaultRowHeight="15" x14ac:dyDescent="0.25"/>
  <cols>
    <col min="1" max="1" width="2.42578125" customWidth="1"/>
    <col min="2" max="2" width="11.28515625" customWidth="1"/>
    <col min="3" max="3" width="47.5703125" customWidth="1"/>
    <col min="4" max="4" width="16.5703125" customWidth="1"/>
    <col min="5" max="5" width="19.140625" customWidth="1"/>
    <col min="6" max="6" width="19.28515625" customWidth="1"/>
    <col min="7" max="7" width="21" customWidth="1"/>
    <col min="8" max="8" width="16.7109375" customWidth="1"/>
    <col min="9" max="9" width="25.85546875" customWidth="1"/>
    <col min="10" max="10" width="14.7109375" customWidth="1"/>
    <col min="11" max="11" width="22.42578125" customWidth="1"/>
    <col min="12" max="12" width="21.42578125" hidden="1" customWidth="1"/>
    <col min="13" max="13" width="13" hidden="1" customWidth="1"/>
    <col min="14" max="18" width="0" hidden="1" customWidth="1"/>
    <col min="19" max="19" width="0" style="1" hidden="1" customWidth="1"/>
    <col min="20" max="22" width="0" hidden="1" customWidth="1"/>
    <col min="238" max="238" width="2.42578125" customWidth="1"/>
    <col min="239" max="239" width="3.42578125" customWidth="1"/>
    <col min="240" max="240" width="16.140625" customWidth="1"/>
    <col min="241" max="241" width="5" customWidth="1"/>
    <col min="242" max="242" width="7.5703125" customWidth="1"/>
    <col min="243" max="243" width="10.7109375" customWidth="1"/>
    <col min="244" max="244" width="5.5703125" customWidth="1"/>
    <col min="245" max="245" width="8.5703125" customWidth="1"/>
    <col min="246" max="246" width="7.5703125" customWidth="1"/>
    <col min="247" max="247" width="7.85546875" customWidth="1"/>
    <col min="248" max="248" width="5.42578125" customWidth="1"/>
    <col min="249" max="249" width="9" customWidth="1"/>
    <col min="250" max="250" width="5" customWidth="1"/>
    <col min="251" max="251" width="8.28515625" customWidth="1"/>
    <col min="252" max="252" width="4.85546875" customWidth="1"/>
    <col min="253" max="253" width="8.85546875" customWidth="1"/>
    <col min="254" max="254" width="5.5703125" customWidth="1"/>
    <col min="255" max="255" width="7.7109375" customWidth="1"/>
    <col min="256" max="256" width="5.42578125" customWidth="1"/>
    <col min="257" max="257" width="6.7109375" customWidth="1"/>
    <col min="258" max="258" width="5.28515625" customWidth="1"/>
    <col min="259" max="259" width="8" customWidth="1"/>
    <col min="260" max="260" width="4.85546875" customWidth="1"/>
    <col min="261" max="261" width="7.5703125" customWidth="1"/>
    <col min="262" max="262" width="5.140625" customWidth="1"/>
    <col min="263" max="263" width="7.85546875" customWidth="1"/>
    <col min="264" max="264" width="5.140625" customWidth="1"/>
    <col min="265" max="265" width="8.140625" customWidth="1"/>
    <col min="266" max="266" width="7" customWidth="1"/>
    <col min="267" max="267" width="8" customWidth="1"/>
    <col min="269" max="269" width="0" hidden="1" customWidth="1"/>
    <col min="494" max="494" width="2.42578125" customWidth="1"/>
    <col min="495" max="495" width="3.42578125" customWidth="1"/>
    <col min="496" max="496" width="16.140625" customWidth="1"/>
    <col min="497" max="497" width="5" customWidth="1"/>
    <col min="498" max="498" width="7.5703125" customWidth="1"/>
    <col min="499" max="499" width="10.7109375" customWidth="1"/>
    <col min="500" max="500" width="5.5703125" customWidth="1"/>
    <col min="501" max="501" width="8.5703125" customWidth="1"/>
    <col min="502" max="502" width="7.5703125" customWidth="1"/>
    <col min="503" max="503" width="7.85546875" customWidth="1"/>
    <col min="504" max="504" width="5.42578125" customWidth="1"/>
    <col min="505" max="505" width="9" customWidth="1"/>
    <col min="506" max="506" width="5" customWidth="1"/>
    <col min="507" max="507" width="8.28515625" customWidth="1"/>
    <col min="508" max="508" width="4.85546875" customWidth="1"/>
    <col min="509" max="509" width="8.85546875" customWidth="1"/>
    <col min="510" max="510" width="5.5703125" customWidth="1"/>
    <col min="511" max="511" width="7.7109375" customWidth="1"/>
    <col min="512" max="512" width="5.42578125" customWidth="1"/>
    <col min="513" max="513" width="6.7109375" customWidth="1"/>
    <col min="514" max="514" width="5.28515625" customWidth="1"/>
    <col min="515" max="515" width="8" customWidth="1"/>
    <col min="516" max="516" width="4.85546875" customWidth="1"/>
    <col min="517" max="517" width="7.5703125" customWidth="1"/>
    <col min="518" max="518" width="5.140625" customWidth="1"/>
    <col min="519" max="519" width="7.85546875" customWidth="1"/>
    <col min="520" max="520" width="5.140625" customWidth="1"/>
    <col min="521" max="521" width="8.140625" customWidth="1"/>
    <col min="522" max="522" width="7" customWidth="1"/>
    <col min="523" max="523" width="8" customWidth="1"/>
    <col min="525" max="525" width="0" hidden="1" customWidth="1"/>
    <col min="750" max="750" width="2.42578125" customWidth="1"/>
    <col min="751" max="751" width="3.42578125" customWidth="1"/>
    <col min="752" max="752" width="16.140625" customWidth="1"/>
    <col min="753" max="753" width="5" customWidth="1"/>
    <col min="754" max="754" width="7.5703125" customWidth="1"/>
    <col min="755" max="755" width="10.7109375" customWidth="1"/>
    <col min="756" max="756" width="5.5703125" customWidth="1"/>
    <col min="757" max="757" width="8.5703125" customWidth="1"/>
    <col min="758" max="758" width="7.5703125" customWidth="1"/>
    <col min="759" max="759" width="7.85546875" customWidth="1"/>
    <col min="760" max="760" width="5.42578125" customWidth="1"/>
    <col min="761" max="761" width="9" customWidth="1"/>
    <col min="762" max="762" width="5" customWidth="1"/>
    <col min="763" max="763" width="8.28515625" customWidth="1"/>
    <col min="764" max="764" width="4.85546875" customWidth="1"/>
    <col min="765" max="765" width="8.85546875" customWidth="1"/>
    <col min="766" max="766" width="5.5703125" customWidth="1"/>
    <col min="767" max="767" width="7.7109375" customWidth="1"/>
    <col min="768" max="768" width="5.42578125" customWidth="1"/>
    <col min="769" max="769" width="6.7109375" customWidth="1"/>
    <col min="770" max="770" width="5.28515625" customWidth="1"/>
    <col min="771" max="771" width="8" customWidth="1"/>
    <col min="772" max="772" width="4.85546875" customWidth="1"/>
    <col min="773" max="773" width="7.5703125" customWidth="1"/>
    <col min="774" max="774" width="5.140625" customWidth="1"/>
    <col min="775" max="775" width="7.85546875" customWidth="1"/>
    <col min="776" max="776" width="5.140625" customWidth="1"/>
    <col min="777" max="777" width="8.140625" customWidth="1"/>
    <col min="778" max="778" width="7" customWidth="1"/>
    <col min="779" max="779" width="8" customWidth="1"/>
    <col min="781" max="781" width="0" hidden="1" customWidth="1"/>
    <col min="1006" max="1006" width="2.42578125" customWidth="1"/>
    <col min="1007" max="1007" width="3.42578125" customWidth="1"/>
    <col min="1008" max="1008" width="16.140625" customWidth="1"/>
    <col min="1009" max="1009" width="5" customWidth="1"/>
    <col min="1010" max="1010" width="7.5703125" customWidth="1"/>
    <col min="1011" max="1011" width="10.7109375" customWidth="1"/>
    <col min="1012" max="1012" width="5.5703125" customWidth="1"/>
    <col min="1013" max="1013" width="8.5703125" customWidth="1"/>
    <col min="1014" max="1014" width="7.5703125" customWidth="1"/>
    <col min="1015" max="1015" width="7.85546875" customWidth="1"/>
    <col min="1016" max="1016" width="5.42578125" customWidth="1"/>
    <col min="1017" max="1017" width="9" customWidth="1"/>
    <col min="1018" max="1018" width="5" customWidth="1"/>
    <col min="1019" max="1019" width="8.28515625" customWidth="1"/>
    <col min="1020" max="1020" width="4.85546875" customWidth="1"/>
    <col min="1021" max="1021" width="8.85546875" customWidth="1"/>
    <col min="1022" max="1022" width="5.5703125" customWidth="1"/>
    <col min="1023" max="1023" width="7.7109375" customWidth="1"/>
    <col min="1024" max="1024" width="5.42578125" customWidth="1"/>
    <col min="1025" max="1025" width="6.7109375" customWidth="1"/>
    <col min="1026" max="1026" width="5.28515625" customWidth="1"/>
    <col min="1027" max="1027" width="8" customWidth="1"/>
    <col min="1028" max="1028" width="4.85546875" customWidth="1"/>
    <col min="1029" max="1029" width="7.5703125" customWidth="1"/>
    <col min="1030" max="1030" width="5.140625" customWidth="1"/>
    <col min="1031" max="1031" width="7.85546875" customWidth="1"/>
    <col min="1032" max="1032" width="5.140625" customWidth="1"/>
    <col min="1033" max="1033" width="8.140625" customWidth="1"/>
    <col min="1034" max="1034" width="7" customWidth="1"/>
    <col min="1035" max="1035" width="8" customWidth="1"/>
    <col min="1037" max="1037" width="0" hidden="1" customWidth="1"/>
    <col min="1262" max="1262" width="2.42578125" customWidth="1"/>
    <col min="1263" max="1263" width="3.42578125" customWidth="1"/>
    <col min="1264" max="1264" width="16.140625" customWidth="1"/>
    <col min="1265" max="1265" width="5" customWidth="1"/>
    <col min="1266" max="1266" width="7.5703125" customWidth="1"/>
    <col min="1267" max="1267" width="10.7109375" customWidth="1"/>
    <col min="1268" max="1268" width="5.5703125" customWidth="1"/>
    <col min="1269" max="1269" width="8.5703125" customWidth="1"/>
    <col min="1270" max="1270" width="7.5703125" customWidth="1"/>
    <col min="1271" max="1271" width="7.85546875" customWidth="1"/>
    <col min="1272" max="1272" width="5.42578125" customWidth="1"/>
    <col min="1273" max="1273" width="9" customWidth="1"/>
    <col min="1274" max="1274" width="5" customWidth="1"/>
    <col min="1275" max="1275" width="8.28515625" customWidth="1"/>
    <col min="1276" max="1276" width="4.85546875" customWidth="1"/>
    <col min="1277" max="1277" width="8.85546875" customWidth="1"/>
    <col min="1278" max="1278" width="5.5703125" customWidth="1"/>
    <col min="1279" max="1279" width="7.7109375" customWidth="1"/>
    <col min="1280" max="1280" width="5.42578125" customWidth="1"/>
    <col min="1281" max="1281" width="6.7109375" customWidth="1"/>
    <col min="1282" max="1282" width="5.28515625" customWidth="1"/>
    <col min="1283" max="1283" width="8" customWidth="1"/>
    <col min="1284" max="1284" width="4.85546875" customWidth="1"/>
    <col min="1285" max="1285" width="7.5703125" customWidth="1"/>
    <col min="1286" max="1286" width="5.140625" customWidth="1"/>
    <col min="1287" max="1287" width="7.85546875" customWidth="1"/>
    <col min="1288" max="1288" width="5.140625" customWidth="1"/>
    <col min="1289" max="1289" width="8.140625" customWidth="1"/>
    <col min="1290" max="1290" width="7" customWidth="1"/>
    <col min="1291" max="1291" width="8" customWidth="1"/>
    <col min="1293" max="1293" width="0" hidden="1" customWidth="1"/>
    <col min="1518" max="1518" width="2.42578125" customWidth="1"/>
    <col min="1519" max="1519" width="3.42578125" customWidth="1"/>
    <col min="1520" max="1520" width="16.140625" customWidth="1"/>
    <col min="1521" max="1521" width="5" customWidth="1"/>
    <col min="1522" max="1522" width="7.5703125" customWidth="1"/>
    <col min="1523" max="1523" width="10.7109375" customWidth="1"/>
    <col min="1524" max="1524" width="5.5703125" customWidth="1"/>
    <col min="1525" max="1525" width="8.5703125" customWidth="1"/>
    <col min="1526" max="1526" width="7.5703125" customWidth="1"/>
    <col min="1527" max="1527" width="7.85546875" customWidth="1"/>
    <col min="1528" max="1528" width="5.42578125" customWidth="1"/>
    <col min="1529" max="1529" width="9" customWidth="1"/>
    <col min="1530" max="1530" width="5" customWidth="1"/>
    <col min="1531" max="1531" width="8.28515625" customWidth="1"/>
    <col min="1532" max="1532" width="4.85546875" customWidth="1"/>
    <col min="1533" max="1533" width="8.85546875" customWidth="1"/>
    <col min="1534" max="1534" width="5.5703125" customWidth="1"/>
    <col min="1535" max="1535" width="7.7109375" customWidth="1"/>
    <col min="1536" max="1536" width="5.42578125" customWidth="1"/>
    <col min="1537" max="1537" width="6.7109375" customWidth="1"/>
    <col min="1538" max="1538" width="5.28515625" customWidth="1"/>
    <col min="1539" max="1539" width="8" customWidth="1"/>
    <col min="1540" max="1540" width="4.85546875" customWidth="1"/>
    <col min="1541" max="1541" width="7.5703125" customWidth="1"/>
    <col min="1542" max="1542" width="5.140625" customWidth="1"/>
    <col min="1543" max="1543" width="7.85546875" customWidth="1"/>
    <col min="1544" max="1544" width="5.140625" customWidth="1"/>
    <col min="1545" max="1545" width="8.140625" customWidth="1"/>
    <col min="1546" max="1546" width="7" customWidth="1"/>
    <col min="1547" max="1547" width="8" customWidth="1"/>
    <col min="1549" max="1549" width="0" hidden="1" customWidth="1"/>
    <col min="1774" max="1774" width="2.42578125" customWidth="1"/>
    <col min="1775" max="1775" width="3.42578125" customWidth="1"/>
    <col min="1776" max="1776" width="16.140625" customWidth="1"/>
    <col min="1777" max="1777" width="5" customWidth="1"/>
    <col min="1778" max="1778" width="7.5703125" customWidth="1"/>
    <col min="1779" max="1779" width="10.7109375" customWidth="1"/>
    <col min="1780" max="1780" width="5.5703125" customWidth="1"/>
    <col min="1781" max="1781" width="8.5703125" customWidth="1"/>
    <col min="1782" max="1782" width="7.5703125" customWidth="1"/>
    <col min="1783" max="1783" width="7.85546875" customWidth="1"/>
    <col min="1784" max="1784" width="5.42578125" customWidth="1"/>
    <col min="1785" max="1785" width="9" customWidth="1"/>
    <col min="1786" max="1786" width="5" customWidth="1"/>
    <col min="1787" max="1787" width="8.28515625" customWidth="1"/>
    <col min="1788" max="1788" width="4.85546875" customWidth="1"/>
    <col min="1789" max="1789" width="8.85546875" customWidth="1"/>
    <col min="1790" max="1790" width="5.5703125" customWidth="1"/>
    <col min="1791" max="1791" width="7.7109375" customWidth="1"/>
    <col min="1792" max="1792" width="5.42578125" customWidth="1"/>
    <col min="1793" max="1793" width="6.7109375" customWidth="1"/>
    <col min="1794" max="1794" width="5.28515625" customWidth="1"/>
    <col min="1795" max="1795" width="8" customWidth="1"/>
    <col min="1796" max="1796" width="4.85546875" customWidth="1"/>
    <col min="1797" max="1797" width="7.5703125" customWidth="1"/>
    <col min="1798" max="1798" width="5.140625" customWidth="1"/>
    <col min="1799" max="1799" width="7.85546875" customWidth="1"/>
    <col min="1800" max="1800" width="5.140625" customWidth="1"/>
    <col min="1801" max="1801" width="8.140625" customWidth="1"/>
    <col min="1802" max="1802" width="7" customWidth="1"/>
    <col min="1803" max="1803" width="8" customWidth="1"/>
    <col min="1805" max="1805" width="0" hidden="1" customWidth="1"/>
    <col min="2030" max="2030" width="2.42578125" customWidth="1"/>
    <col min="2031" max="2031" width="3.42578125" customWidth="1"/>
    <col min="2032" max="2032" width="16.140625" customWidth="1"/>
    <col min="2033" max="2033" width="5" customWidth="1"/>
    <col min="2034" max="2034" width="7.5703125" customWidth="1"/>
    <col min="2035" max="2035" width="10.7109375" customWidth="1"/>
    <col min="2036" max="2036" width="5.5703125" customWidth="1"/>
    <col min="2037" max="2037" width="8.5703125" customWidth="1"/>
    <col min="2038" max="2038" width="7.5703125" customWidth="1"/>
    <col min="2039" max="2039" width="7.85546875" customWidth="1"/>
    <col min="2040" max="2040" width="5.42578125" customWidth="1"/>
    <col min="2041" max="2041" width="9" customWidth="1"/>
    <col min="2042" max="2042" width="5" customWidth="1"/>
    <col min="2043" max="2043" width="8.28515625" customWidth="1"/>
    <col min="2044" max="2044" width="4.85546875" customWidth="1"/>
    <col min="2045" max="2045" width="8.85546875" customWidth="1"/>
    <col min="2046" max="2046" width="5.5703125" customWidth="1"/>
    <col min="2047" max="2047" width="7.7109375" customWidth="1"/>
    <col min="2048" max="2048" width="5.42578125" customWidth="1"/>
    <col min="2049" max="2049" width="6.7109375" customWidth="1"/>
    <col min="2050" max="2050" width="5.28515625" customWidth="1"/>
    <col min="2051" max="2051" width="8" customWidth="1"/>
    <col min="2052" max="2052" width="4.85546875" customWidth="1"/>
    <col min="2053" max="2053" width="7.5703125" customWidth="1"/>
    <col min="2054" max="2054" width="5.140625" customWidth="1"/>
    <col min="2055" max="2055" width="7.85546875" customWidth="1"/>
    <col min="2056" max="2056" width="5.140625" customWidth="1"/>
    <col min="2057" max="2057" width="8.140625" customWidth="1"/>
    <col min="2058" max="2058" width="7" customWidth="1"/>
    <col min="2059" max="2059" width="8" customWidth="1"/>
    <col min="2061" max="2061" width="0" hidden="1" customWidth="1"/>
    <col min="2286" max="2286" width="2.42578125" customWidth="1"/>
    <col min="2287" max="2287" width="3.42578125" customWidth="1"/>
    <col min="2288" max="2288" width="16.140625" customWidth="1"/>
    <col min="2289" max="2289" width="5" customWidth="1"/>
    <col min="2290" max="2290" width="7.5703125" customWidth="1"/>
    <col min="2291" max="2291" width="10.7109375" customWidth="1"/>
    <col min="2292" max="2292" width="5.5703125" customWidth="1"/>
    <col min="2293" max="2293" width="8.5703125" customWidth="1"/>
    <col min="2294" max="2294" width="7.5703125" customWidth="1"/>
    <col min="2295" max="2295" width="7.85546875" customWidth="1"/>
    <col min="2296" max="2296" width="5.42578125" customWidth="1"/>
    <col min="2297" max="2297" width="9" customWidth="1"/>
    <col min="2298" max="2298" width="5" customWidth="1"/>
    <col min="2299" max="2299" width="8.28515625" customWidth="1"/>
    <col min="2300" max="2300" width="4.85546875" customWidth="1"/>
    <col min="2301" max="2301" width="8.85546875" customWidth="1"/>
    <col min="2302" max="2302" width="5.5703125" customWidth="1"/>
    <col min="2303" max="2303" width="7.7109375" customWidth="1"/>
    <col min="2304" max="2304" width="5.42578125" customWidth="1"/>
    <col min="2305" max="2305" width="6.7109375" customWidth="1"/>
    <col min="2306" max="2306" width="5.28515625" customWidth="1"/>
    <col min="2307" max="2307" width="8" customWidth="1"/>
    <col min="2308" max="2308" width="4.85546875" customWidth="1"/>
    <col min="2309" max="2309" width="7.5703125" customWidth="1"/>
    <col min="2310" max="2310" width="5.140625" customWidth="1"/>
    <col min="2311" max="2311" width="7.85546875" customWidth="1"/>
    <col min="2312" max="2312" width="5.140625" customWidth="1"/>
    <col min="2313" max="2313" width="8.140625" customWidth="1"/>
    <col min="2314" max="2314" width="7" customWidth="1"/>
    <col min="2315" max="2315" width="8" customWidth="1"/>
    <col min="2317" max="2317" width="0" hidden="1" customWidth="1"/>
    <col min="2542" max="2542" width="2.42578125" customWidth="1"/>
    <col min="2543" max="2543" width="3.42578125" customWidth="1"/>
    <col min="2544" max="2544" width="16.140625" customWidth="1"/>
    <col min="2545" max="2545" width="5" customWidth="1"/>
    <col min="2546" max="2546" width="7.5703125" customWidth="1"/>
    <col min="2547" max="2547" width="10.7109375" customWidth="1"/>
    <col min="2548" max="2548" width="5.5703125" customWidth="1"/>
    <col min="2549" max="2549" width="8.5703125" customWidth="1"/>
    <col min="2550" max="2550" width="7.5703125" customWidth="1"/>
    <col min="2551" max="2551" width="7.85546875" customWidth="1"/>
    <col min="2552" max="2552" width="5.42578125" customWidth="1"/>
    <col min="2553" max="2553" width="9" customWidth="1"/>
    <col min="2554" max="2554" width="5" customWidth="1"/>
    <col min="2555" max="2555" width="8.28515625" customWidth="1"/>
    <col min="2556" max="2556" width="4.85546875" customWidth="1"/>
    <col min="2557" max="2557" width="8.85546875" customWidth="1"/>
    <col min="2558" max="2558" width="5.5703125" customWidth="1"/>
    <col min="2559" max="2559" width="7.7109375" customWidth="1"/>
    <col min="2560" max="2560" width="5.42578125" customWidth="1"/>
    <col min="2561" max="2561" width="6.7109375" customWidth="1"/>
    <col min="2562" max="2562" width="5.28515625" customWidth="1"/>
    <col min="2563" max="2563" width="8" customWidth="1"/>
    <col min="2564" max="2564" width="4.85546875" customWidth="1"/>
    <col min="2565" max="2565" width="7.5703125" customWidth="1"/>
    <col min="2566" max="2566" width="5.140625" customWidth="1"/>
    <col min="2567" max="2567" width="7.85546875" customWidth="1"/>
    <col min="2568" max="2568" width="5.140625" customWidth="1"/>
    <col min="2569" max="2569" width="8.140625" customWidth="1"/>
    <col min="2570" max="2570" width="7" customWidth="1"/>
    <col min="2571" max="2571" width="8" customWidth="1"/>
    <col min="2573" max="2573" width="0" hidden="1" customWidth="1"/>
    <col min="2798" max="2798" width="2.42578125" customWidth="1"/>
    <col min="2799" max="2799" width="3.42578125" customWidth="1"/>
    <col min="2800" max="2800" width="16.140625" customWidth="1"/>
    <col min="2801" max="2801" width="5" customWidth="1"/>
    <col min="2802" max="2802" width="7.5703125" customWidth="1"/>
    <col min="2803" max="2803" width="10.7109375" customWidth="1"/>
    <col min="2804" max="2804" width="5.5703125" customWidth="1"/>
    <col min="2805" max="2805" width="8.5703125" customWidth="1"/>
    <col min="2806" max="2806" width="7.5703125" customWidth="1"/>
    <col min="2807" max="2807" width="7.85546875" customWidth="1"/>
    <col min="2808" max="2808" width="5.42578125" customWidth="1"/>
    <col min="2809" max="2809" width="9" customWidth="1"/>
    <col min="2810" max="2810" width="5" customWidth="1"/>
    <col min="2811" max="2811" width="8.28515625" customWidth="1"/>
    <col min="2812" max="2812" width="4.85546875" customWidth="1"/>
    <col min="2813" max="2813" width="8.85546875" customWidth="1"/>
    <col min="2814" max="2814" width="5.5703125" customWidth="1"/>
    <col min="2815" max="2815" width="7.7109375" customWidth="1"/>
    <col min="2816" max="2816" width="5.42578125" customWidth="1"/>
    <col min="2817" max="2817" width="6.7109375" customWidth="1"/>
    <col min="2818" max="2818" width="5.28515625" customWidth="1"/>
    <col min="2819" max="2819" width="8" customWidth="1"/>
    <col min="2820" max="2820" width="4.85546875" customWidth="1"/>
    <col min="2821" max="2821" width="7.5703125" customWidth="1"/>
    <col min="2822" max="2822" width="5.140625" customWidth="1"/>
    <col min="2823" max="2823" width="7.85546875" customWidth="1"/>
    <col min="2824" max="2824" width="5.140625" customWidth="1"/>
    <col min="2825" max="2825" width="8.140625" customWidth="1"/>
    <col min="2826" max="2826" width="7" customWidth="1"/>
    <col min="2827" max="2827" width="8" customWidth="1"/>
    <col min="2829" max="2829" width="0" hidden="1" customWidth="1"/>
    <col min="3054" max="3054" width="2.42578125" customWidth="1"/>
    <col min="3055" max="3055" width="3.42578125" customWidth="1"/>
    <col min="3056" max="3056" width="16.140625" customWidth="1"/>
    <col min="3057" max="3057" width="5" customWidth="1"/>
    <col min="3058" max="3058" width="7.5703125" customWidth="1"/>
    <col min="3059" max="3059" width="10.7109375" customWidth="1"/>
    <col min="3060" max="3060" width="5.5703125" customWidth="1"/>
    <col min="3061" max="3061" width="8.5703125" customWidth="1"/>
    <col min="3062" max="3062" width="7.5703125" customWidth="1"/>
    <col min="3063" max="3063" width="7.85546875" customWidth="1"/>
    <col min="3064" max="3064" width="5.42578125" customWidth="1"/>
    <col min="3065" max="3065" width="9" customWidth="1"/>
    <col min="3066" max="3066" width="5" customWidth="1"/>
    <col min="3067" max="3067" width="8.28515625" customWidth="1"/>
    <col min="3068" max="3068" width="4.85546875" customWidth="1"/>
    <col min="3069" max="3069" width="8.85546875" customWidth="1"/>
    <col min="3070" max="3070" width="5.5703125" customWidth="1"/>
    <col min="3071" max="3071" width="7.7109375" customWidth="1"/>
    <col min="3072" max="3072" width="5.42578125" customWidth="1"/>
    <col min="3073" max="3073" width="6.7109375" customWidth="1"/>
    <col min="3074" max="3074" width="5.28515625" customWidth="1"/>
    <col min="3075" max="3075" width="8" customWidth="1"/>
    <col min="3076" max="3076" width="4.85546875" customWidth="1"/>
    <col min="3077" max="3077" width="7.5703125" customWidth="1"/>
    <col min="3078" max="3078" width="5.140625" customWidth="1"/>
    <col min="3079" max="3079" width="7.85546875" customWidth="1"/>
    <col min="3080" max="3080" width="5.140625" customWidth="1"/>
    <col min="3081" max="3081" width="8.140625" customWidth="1"/>
    <col min="3082" max="3082" width="7" customWidth="1"/>
    <col min="3083" max="3083" width="8" customWidth="1"/>
    <col min="3085" max="3085" width="0" hidden="1" customWidth="1"/>
    <col min="3310" max="3310" width="2.42578125" customWidth="1"/>
    <col min="3311" max="3311" width="3.42578125" customWidth="1"/>
    <col min="3312" max="3312" width="16.140625" customWidth="1"/>
    <col min="3313" max="3313" width="5" customWidth="1"/>
    <col min="3314" max="3314" width="7.5703125" customWidth="1"/>
    <col min="3315" max="3315" width="10.7109375" customWidth="1"/>
    <col min="3316" max="3316" width="5.5703125" customWidth="1"/>
    <col min="3317" max="3317" width="8.5703125" customWidth="1"/>
    <col min="3318" max="3318" width="7.5703125" customWidth="1"/>
    <col min="3319" max="3319" width="7.85546875" customWidth="1"/>
    <col min="3320" max="3320" width="5.42578125" customWidth="1"/>
    <col min="3321" max="3321" width="9" customWidth="1"/>
    <col min="3322" max="3322" width="5" customWidth="1"/>
    <col min="3323" max="3323" width="8.28515625" customWidth="1"/>
    <col min="3324" max="3324" width="4.85546875" customWidth="1"/>
    <col min="3325" max="3325" width="8.85546875" customWidth="1"/>
    <col min="3326" max="3326" width="5.5703125" customWidth="1"/>
    <col min="3327" max="3327" width="7.7109375" customWidth="1"/>
    <col min="3328" max="3328" width="5.42578125" customWidth="1"/>
    <col min="3329" max="3329" width="6.7109375" customWidth="1"/>
    <col min="3330" max="3330" width="5.28515625" customWidth="1"/>
    <col min="3331" max="3331" width="8" customWidth="1"/>
    <col min="3332" max="3332" width="4.85546875" customWidth="1"/>
    <col min="3333" max="3333" width="7.5703125" customWidth="1"/>
    <col min="3334" max="3334" width="5.140625" customWidth="1"/>
    <col min="3335" max="3335" width="7.85546875" customWidth="1"/>
    <col min="3336" max="3336" width="5.140625" customWidth="1"/>
    <col min="3337" max="3337" width="8.140625" customWidth="1"/>
    <col min="3338" max="3338" width="7" customWidth="1"/>
    <col min="3339" max="3339" width="8" customWidth="1"/>
    <col min="3341" max="3341" width="0" hidden="1" customWidth="1"/>
    <col min="3566" max="3566" width="2.42578125" customWidth="1"/>
    <col min="3567" max="3567" width="3.42578125" customWidth="1"/>
    <col min="3568" max="3568" width="16.140625" customWidth="1"/>
    <col min="3569" max="3569" width="5" customWidth="1"/>
    <col min="3570" max="3570" width="7.5703125" customWidth="1"/>
    <col min="3571" max="3571" width="10.7109375" customWidth="1"/>
    <col min="3572" max="3572" width="5.5703125" customWidth="1"/>
    <col min="3573" max="3573" width="8.5703125" customWidth="1"/>
    <col min="3574" max="3574" width="7.5703125" customWidth="1"/>
    <col min="3575" max="3575" width="7.85546875" customWidth="1"/>
    <col min="3576" max="3576" width="5.42578125" customWidth="1"/>
    <col min="3577" max="3577" width="9" customWidth="1"/>
    <col min="3578" max="3578" width="5" customWidth="1"/>
    <col min="3579" max="3579" width="8.28515625" customWidth="1"/>
    <col min="3580" max="3580" width="4.85546875" customWidth="1"/>
    <col min="3581" max="3581" width="8.85546875" customWidth="1"/>
    <col min="3582" max="3582" width="5.5703125" customWidth="1"/>
    <col min="3583" max="3583" width="7.7109375" customWidth="1"/>
    <col min="3584" max="3584" width="5.42578125" customWidth="1"/>
    <col min="3585" max="3585" width="6.7109375" customWidth="1"/>
    <col min="3586" max="3586" width="5.28515625" customWidth="1"/>
    <col min="3587" max="3587" width="8" customWidth="1"/>
    <col min="3588" max="3588" width="4.85546875" customWidth="1"/>
    <col min="3589" max="3589" width="7.5703125" customWidth="1"/>
    <col min="3590" max="3590" width="5.140625" customWidth="1"/>
    <col min="3591" max="3591" width="7.85546875" customWidth="1"/>
    <col min="3592" max="3592" width="5.140625" customWidth="1"/>
    <col min="3593" max="3593" width="8.140625" customWidth="1"/>
    <col min="3594" max="3594" width="7" customWidth="1"/>
    <col min="3595" max="3595" width="8" customWidth="1"/>
    <col min="3597" max="3597" width="0" hidden="1" customWidth="1"/>
    <col min="3822" max="3822" width="2.42578125" customWidth="1"/>
    <col min="3823" max="3823" width="3.42578125" customWidth="1"/>
    <col min="3824" max="3824" width="16.140625" customWidth="1"/>
    <col min="3825" max="3825" width="5" customWidth="1"/>
    <col min="3826" max="3826" width="7.5703125" customWidth="1"/>
    <col min="3827" max="3827" width="10.7109375" customWidth="1"/>
    <col min="3828" max="3828" width="5.5703125" customWidth="1"/>
    <col min="3829" max="3829" width="8.5703125" customWidth="1"/>
    <col min="3830" max="3830" width="7.5703125" customWidth="1"/>
    <col min="3831" max="3831" width="7.85546875" customWidth="1"/>
    <col min="3832" max="3832" width="5.42578125" customWidth="1"/>
    <col min="3833" max="3833" width="9" customWidth="1"/>
    <col min="3834" max="3834" width="5" customWidth="1"/>
    <col min="3835" max="3835" width="8.28515625" customWidth="1"/>
    <col min="3836" max="3836" width="4.85546875" customWidth="1"/>
    <col min="3837" max="3837" width="8.85546875" customWidth="1"/>
    <col min="3838" max="3838" width="5.5703125" customWidth="1"/>
    <col min="3839" max="3839" width="7.7109375" customWidth="1"/>
    <col min="3840" max="3840" width="5.42578125" customWidth="1"/>
    <col min="3841" max="3841" width="6.7109375" customWidth="1"/>
    <col min="3842" max="3842" width="5.28515625" customWidth="1"/>
    <col min="3843" max="3843" width="8" customWidth="1"/>
    <col min="3844" max="3844" width="4.85546875" customWidth="1"/>
    <col min="3845" max="3845" width="7.5703125" customWidth="1"/>
    <col min="3846" max="3846" width="5.140625" customWidth="1"/>
    <col min="3847" max="3847" width="7.85546875" customWidth="1"/>
    <col min="3848" max="3848" width="5.140625" customWidth="1"/>
    <col min="3849" max="3849" width="8.140625" customWidth="1"/>
    <col min="3850" max="3850" width="7" customWidth="1"/>
    <col min="3851" max="3851" width="8" customWidth="1"/>
    <col min="3853" max="3853" width="0" hidden="1" customWidth="1"/>
    <col min="4078" max="4078" width="2.42578125" customWidth="1"/>
    <col min="4079" max="4079" width="3.42578125" customWidth="1"/>
    <col min="4080" max="4080" width="16.140625" customWidth="1"/>
    <col min="4081" max="4081" width="5" customWidth="1"/>
    <col min="4082" max="4082" width="7.5703125" customWidth="1"/>
    <col min="4083" max="4083" width="10.7109375" customWidth="1"/>
    <col min="4084" max="4084" width="5.5703125" customWidth="1"/>
    <col min="4085" max="4085" width="8.5703125" customWidth="1"/>
    <col min="4086" max="4086" width="7.5703125" customWidth="1"/>
    <col min="4087" max="4087" width="7.85546875" customWidth="1"/>
    <col min="4088" max="4088" width="5.42578125" customWidth="1"/>
    <col min="4089" max="4089" width="9" customWidth="1"/>
    <col min="4090" max="4090" width="5" customWidth="1"/>
    <col min="4091" max="4091" width="8.28515625" customWidth="1"/>
    <col min="4092" max="4092" width="4.85546875" customWidth="1"/>
    <col min="4093" max="4093" width="8.85546875" customWidth="1"/>
    <col min="4094" max="4094" width="5.5703125" customWidth="1"/>
    <col min="4095" max="4095" width="7.7109375" customWidth="1"/>
    <col min="4096" max="4096" width="5.42578125" customWidth="1"/>
    <col min="4097" max="4097" width="6.7109375" customWidth="1"/>
    <col min="4098" max="4098" width="5.28515625" customWidth="1"/>
    <col min="4099" max="4099" width="8" customWidth="1"/>
    <col min="4100" max="4100" width="4.85546875" customWidth="1"/>
    <col min="4101" max="4101" width="7.5703125" customWidth="1"/>
    <col min="4102" max="4102" width="5.140625" customWidth="1"/>
    <col min="4103" max="4103" width="7.85546875" customWidth="1"/>
    <col min="4104" max="4104" width="5.140625" customWidth="1"/>
    <col min="4105" max="4105" width="8.140625" customWidth="1"/>
    <col min="4106" max="4106" width="7" customWidth="1"/>
    <col min="4107" max="4107" width="8" customWidth="1"/>
    <col min="4109" max="4109" width="0" hidden="1" customWidth="1"/>
    <col min="4334" max="4334" width="2.42578125" customWidth="1"/>
    <col min="4335" max="4335" width="3.42578125" customWidth="1"/>
    <col min="4336" max="4336" width="16.140625" customWidth="1"/>
    <col min="4337" max="4337" width="5" customWidth="1"/>
    <col min="4338" max="4338" width="7.5703125" customWidth="1"/>
    <col min="4339" max="4339" width="10.7109375" customWidth="1"/>
    <col min="4340" max="4340" width="5.5703125" customWidth="1"/>
    <col min="4341" max="4341" width="8.5703125" customWidth="1"/>
    <col min="4342" max="4342" width="7.5703125" customWidth="1"/>
    <col min="4343" max="4343" width="7.85546875" customWidth="1"/>
    <col min="4344" max="4344" width="5.42578125" customWidth="1"/>
    <col min="4345" max="4345" width="9" customWidth="1"/>
    <col min="4346" max="4346" width="5" customWidth="1"/>
    <col min="4347" max="4347" width="8.28515625" customWidth="1"/>
    <col min="4348" max="4348" width="4.85546875" customWidth="1"/>
    <col min="4349" max="4349" width="8.85546875" customWidth="1"/>
    <col min="4350" max="4350" width="5.5703125" customWidth="1"/>
    <col min="4351" max="4351" width="7.7109375" customWidth="1"/>
    <col min="4352" max="4352" width="5.42578125" customWidth="1"/>
    <col min="4353" max="4353" width="6.7109375" customWidth="1"/>
    <col min="4354" max="4354" width="5.28515625" customWidth="1"/>
    <col min="4355" max="4355" width="8" customWidth="1"/>
    <col min="4356" max="4356" width="4.85546875" customWidth="1"/>
    <col min="4357" max="4357" width="7.5703125" customWidth="1"/>
    <col min="4358" max="4358" width="5.140625" customWidth="1"/>
    <col min="4359" max="4359" width="7.85546875" customWidth="1"/>
    <col min="4360" max="4360" width="5.140625" customWidth="1"/>
    <col min="4361" max="4361" width="8.140625" customWidth="1"/>
    <col min="4362" max="4362" width="7" customWidth="1"/>
    <col min="4363" max="4363" width="8" customWidth="1"/>
    <col min="4365" max="4365" width="0" hidden="1" customWidth="1"/>
    <col min="4590" max="4590" width="2.42578125" customWidth="1"/>
    <col min="4591" max="4591" width="3.42578125" customWidth="1"/>
    <col min="4592" max="4592" width="16.140625" customWidth="1"/>
    <col min="4593" max="4593" width="5" customWidth="1"/>
    <col min="4594" max="4594" width="7.5703125" customWidth="1"/>
    <col min="4595" max="4595" width="10.7109375" customWidth="1"/>
    <col min="4596" max="4596" width="5.5703125" customWidth="1"/>
    <col min="4597" max="4597" width="8.5703125" customWidth="1"/>
    <col min="4598" max="4598" width="7.5703125" customWidth="1"/>
    <col min="4599" max="4599" width="7.85546875" customWidth="1"/>
    <col min="4600" max="4600" width="5.42578125" customWidth="1"/>
    <col min="4601" max="4601" width="9" customWidth="1"/>
    <col min="4602" max="4602" width="5" customWidth="1"/>
    <col min="4603" max="4603" width="8.28515625" customWidth="1"/>
    <col min="4604" max="4604" width="4.85546875" customWidth="1"/>
    <col min="4605" max="4605" width="8.85546875" customWidth="1"/>
    <col min="4606" max="4606" width="5.5703125" customWidth="1"/>
    <col min="4607" max="4607" width="7.7109375" customWidth="1"/>
    <col min="4608" max="4608" width="5.42578125" customWidth="1"/>
    <col min="4609" max="4609" width="6.7109375" customWidth="1"/>
    <col min="4610" max="4610" width="5.28515625" customWidth="1"/>
    <col min="4611" max="4611" width="8" customWidth="1"/>
    <col min="4612" max="4612" width="4.85546875" customWidth="1"/>
    <col min="4613" max="4613" width="7.5703125" customWidth="1"/>
    <col min="4614" max="4614" width="5.140625" customWidth="1"/>
    <col min="4615" max="4615" width="7.85546875" customWidth="1"/>
    <col min="4616" max="4616" width="5.140625" customWidth="1"/>
    <col min="4617" max="4617" width="8.140625" customWidth="1"/>
    <col min="4618" max="4618" width="7" customWidth="1"/>
    <col min="4619" max="4619" width="8" customWidth="1"/>
    <col min="4621" max="4621" width="0" hidden="1" customWidth="1"/>
    <col min="4846" max="4846" width="2.42578125" customWidth="1"/>
    <col min="4847" max="4847" width="3.42578125" customWidth="1"/>
    <col min="4848" max="4848" width="16.140625" customWidth="1"/>
    <col min="4849" max="4849" width="5" customWidth="1"/>
    <col min="4850" max="4850" width="7.5703125" customWidth="1"/>
    <col min="4851" max="4851" width="10.7109375" customWidth="1"/>
    <col min="4852" max="4852" width="5.5703125" customWidth="1"/>
    <col min="4853" max="4853" width="8.5703125" customWidth="1"/>
    <col min="4854" max="4854" width="7.5703125" customWidth="1"/>
    <col min="4855" max="4855" width="7.85546875" customWidth="1"/>
    <col min="4856" max="4856" width="5.42578125" customWidth="1"/>
    <col min="4857" max="4857" width="9" customWidth="1"/>
    <col min="4858" max="4858" width="5" customWidth="1"/>
    <col min="4859" max="4859" width="8.28515625" customWidth="1"/>
    <col min="4860" max="4860" width="4.85546875" customWidth="1"/>
    <col min="4861" max="4861" width="8.85546875" customWidth="1"/>
    <col min="4862" max="4862" width="5.5703125" customWidth="1"/>
    <col min="4863" max="4863" width="7.7109375" customWidth="1"/>
    <col min="4864" max="4864" width="5.42578125" customWidth="1"/>
    <col min="4865" max="4865" width="6.7109375" customWidth="1"/>
    <col min="4866" max="4866" width="5.28515625" customWidth="1"/>
    <col min="4867" max="4867" width="8" customWidth="1"/>
    <col min="4868" max="4868" width="4.85546875" customWidth="1"/>
    <col min="4869" max="4869" width="7.5703125" customWidth="1"/>
    <col min="4870" max="4870" width="5.140625" customWidth="1"/>
    <col min="4871" max="4871" width="7.85546875" customWidth="1"/>
    <col min="4872" max="4872" width="5.140625" customWidth="1"/>
    <col min="4873" max="4873" width="8.140625" customWidth="1"/>
    <col min="4874" max="4874" width="7" customWidth="1"/>
    <col min="4875" max="4875" width="8" customWidth="1"/>
    <col min="4877" max="4877" width="0" hidden="1" customWidth="1"/>
    <col min="5102" max="5102" width="2.42578125" customWidth="1"/>
    <col min="5103" max="5103" width="3.42578125" customWidth="1"/>
    <col min="5104" max="5104" width="16.140625" customWidth="1"/>
    <col min="5105" max="5105" width="5" customWidth="1"/>
    <col min="5106" max="5106" width="7.5703125" customWidth="1"/>
    <col min="5107" max="5107" width="10.7109375" customWidth="1"/>
    <col min="5108" max="5108" width="5.5703125" customWidth="1"/>
    <col min="5109" max="5109" width="8.5703125" customWidth="1"/>
    <col min="5110" max="5110" width="7.5703125" customWidth="1"/>
    <col min="5111" max="5111" width="7.85546875" customWidth="1"/>
    <col min="5112" max="5112" width="5.42578125" customWidth="1"/>
    <col min="5113" max="5113" width="9" customWidth="1"/>
    <col min="5114" max="5114" width="5" customWidth="1"/>
    <col min="5115" max="5115" width="8.28515625" customWidth="1"/>
    <col min="5116" max="5116" width="4.85546875" customWidth="1"/>
    <col min="5117" max="5117" width="8.85546875" customWidth="1"/>
    <col min="5118" max="5118" width="5.5703125" customWidth="1"/>
    <col min="5119" max="5119" width="7.7109375" customWidth="1"/>
    <col min="5120" max="5120" width="5.42578125" customWidth="1"/>
    <col min="5121" max="5121" width="6.7109375" customWidth="1"/>
    <col min="5122" max="5122" width="5.28515625" customWidth="1"/>
    <col min="5123" max="5123" width="8" customWidth="1"/>
    <col min="5124" max="5124" width="4.85546875" customWidth="1"/>
    <col min="5125" max="5125" width="7.5703125" customWidth="1"/>
    <col min="5126" max="5126" width="5.140625" customWidth="1"/>
    <col min="5127" max="5127" width="7.85546875" customWidth="1"/>
    <col min="5128" max="5128" width="5.140625" customWidth="1"/>
    <col min="5129" max="5129" width="8.140625" customWidth="1"/>
    <col min="5130" max="5130" width="7" customWidth="1"/>
    <col min="5131" max="5131" width="8" customWidth="1"/>
    <col min="5133" max="5133" width="0" hidden="1" customWidth="1"/>
    <col min="5358" max="5358" width="2.42578125" customWidth="1"/>
    <col min="5359" max="5359" width="3.42578125" customWidth="1"/>
    <col min="5360" max="5360" width="16.140625" customWidth="1"/>
    <col min="5361" max="5361" width="5" customWidth="1"/>
    <col min="5362" max="5362" width="7.5703125" customWidth="1"/>
    <col min="5363" max="5363" width="10.7109375" customWidth="1"/>
    <col min="5364" max="5364" width="5.5703125" customWidth="1"/>
    <col min="5365" max="5365" width="8.5703125" customWidth="1"/>
    <col min="5366" max="5366" width="7.5703125" customWidth="1"/>
    <col min="5367" max="5367" width="7.85546875" customWidth="1"/>
    <col min="5368" max="5368" width="5.42578125" customWidth="1"/>
    <col min="5369" max="5369" width="9" customWidth="1"/>
    <col min="5370" max="5370" width="5" customWidth="1"/>
    <col min="5371" max="5371" width="8.28515625" customWidth="1"/>
    <col min="5372" max="5372" width="4.85546875" customWidth="1"/>
    <col min="5373" max="5373" width="8.85546875" customWidth="1"/>
    <col min="5374" max="5374" width="5.5703125" customWidth="1"/>
    <col min="5375" max="5375" width="7.7109375" customWidth="1"/>
    <col min="5376" max="5376" width="5.42578125" customWidth="1"/>
    <col min="5377" max="5377" width="6.7109375" customWidth="1"/>
    <col min="5378" max="5378" width="5.28515625" customWidth="1"/>
    <col min="5379" max="5379" width="8" customWidth="1"/>
    <col min="5380" max="5380" width="4.85546875" customWidth="1"/>
    <col min="5381" max="5381" width="7.5703125" customWidth="1"/>
    <col min="5382" max="5382" width="5.140625" customWidth="1"/>
    <col min="5383" max="5383" width="7.85546875" customWidth="1"/>
    <col min="5384" max="5384" width="5.140625" customWidth="1"/>
    <col min="5385" max="5385" width="8.140625" customWidth="1"/>
    <col min="5386" max="5386" width="7" customWidth="1"/>
    <col min="5387" max="5387" width="8" customWidth="1"/>
    <col min="5389" max="5389" width="0" hidden="1" customWidth="1"/>
    <col min="5614" max="5614" width="2.42578125" customWidth="1"/>
    <col min="5615" max="5615" width="3.42578125" customWidth="1"/>
    <col min="5616" max="5616" width="16.140625" customWidth="1"/>
    <col min="5617" max="5617" width="5" customWidth="1"/>
    <col min="5618" max="5618" width="7.5703125" customWidth="1"/>
    <col min="5619" max="5619" width="10.7109375" customWidth="1"/>
    <col min="5620" max="5620" width="5.5703125" customWidth="1"/>
    <col min="5621" max="5621" width="8.5703125" customWidth="1"/>
    <col min="5622" max="5622" width="7.5703125" customWidth="1"/>
    <col min="5623" max="5623" width="7.85546875" customWidth="1"/>
    <col min="5624" max="5624" width="5.42578125" customWidth="1"/>
    <col min="5625" max="5625" width="9" customWidth="1"/>
    <col min="5626" max="5626" width="5" customWidth="1"/>
    <col min="5627" max="5627" width="8.28515625" customWidth="1"/>
    <col min="5628" max="5628" width="4.85546875" customWidth="1"/>
    <col min="5629" max="5629" width="8.85546875" customWidth="1"/>
    <col min="5630" max="5630" width="5.5703125" customWidth="1"/>
    <col min="5631" max="5631" width="7.7109375" customWidth="1"/>
    <col min="5632" max="5632" width="5.42578125" customWidth="1"/>
    <col min="5633" max="5633" width="6.7109375" customWidth="1"/>
    <col min="5634" max="5634" width="5.28515625" customWidth="1"/>
    <col min="5635" max="5635" width="8" customWidth="1"/>
    <col min="5636" max="5636" width="4.85546875" customWidth="1"/>
    <col min="5637" max="5637" width="7.5703125" customWidth="1"/>
    <col min="5638" max="5638" width="5.140625" customWidth="1"/>
    <col min="5639" max="5639" width="7.85546875" customWidth="1"/>
    <col min="5640" max="5640" width="5.140625" customWidth="1"/>
    <col min="5641" max="5641" width="8.140625" customWidth="1"/>
    <col min="5642" max="5642" width="7" customWidth="1"/>
    <col min="5643" max="5643" width="8" customWidth="1"/>
    <col min="5645" max="5645" width="0" hidden="1" customWidth="1"/>
    <col min="5870" max="5870" width="2.42578125" customWidth="1"/>
    <col min="5871" max="5871" width="3.42578125" customWidth="1"/>
    <col min="5872" max="5872" width="16.140625" customWidth="1"/>
    <col min="5873" max="5873" width="5" customWidth="1"/>
    <col min="5874" max="5874" width="7.5703125" customWidth="1"/>
    <col min="5875" max="5875" width="10.7109375" customWidth="1"/>
    <col min="5876" max="5876" width="5.5703125" customWidth="1"/>
    <col min="5877" max="5877" width="8.5703125" customWidth="1"/>
    <col min="5878" max="5878" width="7.5703125" customWidth="1"/>
    <col min="5879" max="5879" width="7.85546875" customWidth="1"/>
    <col min="5880" max="5880" width="5.42578125" customWidth="1"/>
    <col min="5881" max="5881" width="9" customWidth="1"/>
    <col min="5882" max="5882" width="5" customWidth="1"/>
    <col min="5883" max="5883" width="8.28515625" customWidth="1"/>
    <col min="5884" max="5884" width="4.85546875" customWidth="1"/>
    <col min="5885" max="5885" width="8.85546875" customWidth="1"/>
    <col min="5886" max="5886" width="5.5703125" customWidth="1"/>
    <col min="5887" max="5887" width="7.7109375" customWidth="1"/>
    <col min="5888" max="5888" width="5.42578125" customWidth="1"/>
    <col min="5889" max="5889" width="6.7109375" customWidth="1"/>
    <col min="5890" max="5890" width="5.28515625" customWidth="1"/>
    <col min="5891" max="5891" width="8" customWidth="1"/>
    <col min="5892" max="5892" width="4.85546875" customWidth="1"/>
    <col min="5893" max="5893" width="7.5703125" customWidth="1"/>
    <col min="5894" max="5894" width="5.140625" customWidth="1"/>
    <col min="5895" max="5895" width="7.85546875" customWidth="1"/>
    <col min="5896" max="5896" width="5.140625" customWidth="1"/>
    <col min="5897" max="5897" width="8.140625" customWidth="1"/>
    <col min="5898" max="5898" width="7" customWidth="1"/>
    <col min="5899" max="5899" width="8" customWidth="1"/>
    <col min="5901" max="5901" width="0" hidden="1" customWidth="1"/>
    <col min="6126" max="6126" width="2.42578125" customWidth="1"/>
    <col min="6127" max="6127" width="3.42578125" customWidth="1"/>
    <col min="6128" max="6128" width="16.140625" customWidth="1"/>
    <col min="6129" max="6129" width="5" customWidth="1"/>
    <col min="6130" max="6130" width="7.5703125" customWidth="1"/>
    <col min="6131" max="6131" width="10.7109375" customWidth="1"/>
    <col min="6132" max="6132" width="5.5703125" customWidth="1"/>
    <col min="6133" max="6133" width="8.5703125" customWidth="1"/>
    <col min="6134" max="6134" width="7.5703125" customWidth="1"/>
    <col min="6135" max="6135" width="7.85546875" customWidth="1"/>
    <col min="6136" max="6136" width="5.42578125" customWidth="1"/>
    <col min="6137" max="6137" width="9" customWidth="1"/>
    <col min="6138" max="6138" width="5" customWidth="1"/>
    <col min="6139" max="6139" width="8.28515625" customWidth="1"/>
    <col min="6140" max="6140" width="4.85546875" customWidth="1"/>
    <col min="6141" max="6141" width="8.85546875" customWidth="1"/>
    <col min="6142" max="6142" width="5.5703125" customWidth="1"/>
    <col min="6143" max="6143" width="7.7109375" customWidth="1"/>
    <col min="6144" max="6144" width="5.42578125" customWidth="1"/>
    <col min="6145" max="6145" width="6.7109375" customWidth="1"/>
    <col min="6146" max="6146" width="5.28515625" customWidth="1"/>
    <col min="6147" max="6147" width="8" customWidth="1"/>
    <col min="6148" max="6148" width="4.85546875" customWidth="1"/>
    <col min="6149" max="6149" width="7.5703125" customWidth="1"/>
    <col min="6150" max="6150" width="5.140625" customWidth="1"/>
    <col min="6151" max="6151" width="7.85546875" customWidth="1"/>
    <col min="6152" max="6152" width="5.140625" customWidth="1"/>
    <col min="6153" max="6153" width="8.140625" customWidth="1"/>
    <col min="6154" max="6154" width="7" customWidth="1"/>
    <col min="6155" max="6155" width="8" customWidth="1"/>
    <col min="6157" max="6157" width="0" hidden="1" customWidth="1"/>
    <col min="6382" max="6382" width="2.42578125" customWidth="1"/>
    <col min="6383" max="6383" width="3.42578125" customWidth="1"/>
    <col min="6384" max="6384" width="16.140625" customWidth="1"/>
    <col min="6385" max="6385" width="5" customWidth="1"/>
    <col min="6386" max="6386" width="7.5703125" customWidth="1"/>
    <col min="6387" max="6387" width="10.7109375" customWidth="1"/>
    <col min="6388" max="6388" width="5.5703125" customWidth="1"/>
    <col min="6389" max="6389" width="8.5703125" customWidth="1"/>
    <col min="6390" max="6390" width="7.5703125" customWidth="1"/>
    <col min="6391" max="6391" width="7.85546875" customWidth="1"/>
    <col min="6392" max="6392" width="5.42578125" customWidth="1"/>
    <col min="6393" max="6393" width="9" customWidth="1"/>
    <col min="6394" max="6394" width="5" customWidth="1"/>
    <col min="6395" max="6395" width="8.28515625" customWidth="1"/>
    <col min="6396" max="6396" width="4.85546875" customWidth="1"/>
    <col min="6397" max="6397" width="8.85546875" customWidth="1"/>
    <col min="6398" max="6398" width="5.5703125" customWidth="1"/>
    <col min="6399" max="6399" width="7.7109375" customWidth="1"/>
    <col min="6400" max="6400" width="5.42578125" customWidth="1"/>
    <col min="6401" max="6401" width="6.7109375" customWidth="1"/>
    <col min="6402" max="6402" width="5.28515625" customWidth="1"/>
    <col min="6403" max="6403" width="8" customWidth="1"/>
    <col min="6404" max="6404" width="4.85546875" customWidth="1"/>
    <col min="6405" max="6405" width="7.5703125" customWidth="1"/>
    <col min="6406" max="6406" width="5.140625" customWidth="1"/>
    <col min="6407" max="6407" width="7.85546875" customWidth="1"/>
    <col min="6408" max="6408" width="5.140625" customWidth="1"/>
    <col min="6409" max="6409" width="8.140625" customWidth="1"/>
    <col min="6410" max="6410" width="7" customWidth="1"/>
    <col min="6411" max="6411" width="8" customWidth="1"/>
    <col min="6413" max="6413" width="0" hidden="1" customWidth="1"/>
    <col min="6638" max="6638" width="2.42578125" customWidth="1"/>
    <col min="6639" max="6639" width="3.42578125" customWidth="1"/>
    <col min="6640" max="6640" width="16.140625" customWidth="1"/>
    <col min="6641" max="6641" width="5" customWidth="1"/>
    <col min="6642" max="6642" width="7.5703125" customWidth="1"/>
    <col min="6643" max="6643" width="10.7109375" customWidth="1"/>
    <col min="6644" max="6644" width="5.5703125" customWidth="1"/>
    <col min="6645" max="6645" width="8.5703125" customWidth="1"/>
    <col min="6646" max="6646" width="7.5703125" customWidth="1"/>
    <col min="6647" max="6647" width="7.85546875" customWidth="1"/>
    <col min="6648" max="6648" width="5.42578125" customWidth="1"/>
    <col min="6649" max="6649" width="9" customWidth="1"/>
    <col min="6650" max="6650" width="5" customWidth="1"/>
    <col min="6651" max="6651" width="8.28515625" customWidth="1"/>
    <col min="6652" max="6652" width="4.85546875" customWidth="1"/>
    <col min="6653" max="6653" width="8.85546875" customWidth="1"/>
    <col min="6654" max="6654" width="5.5703125" customWidth="1"/>
    <col min="6655" max="6655" width="7.7109375" customWidth="1"/>
    <col min="6656" max="6656" width="5.42578125" customWidth="1"/>
    <col min="6657" max="6657" width="6.7109375" customWidth="1"/>
    <col min="6658" max="6658" width="5.28515625" customWidth="1"/>
    <col min="6659" max="6659" width="8" customWidth="1"/>
    <col min="6660" max="6660" width="4.85546875" customWidth="1"/>
    <col min="6661" max="6661" width="7.5703125" customWidth="1"/>
    <col min="6662" max="6662" width="5.140625" customWidth="1"/>
    <col min="6663" max="6663" width="7.85546875" customWidth="1"/>
    <col min="6664" max="6664" width="5.140625" customWidth="1"/>
    <col min="6665" max="6665" width="8.140625" customWidth="1"/>
    <col min="6666" max="6666" width="7" customWidth="1"/>
    <col min="6667" max="6667" width="8" customWidth="1"/>
    <col min="6669" max="6669" width="0" hidden="1" customWidth="1"/>
    <col min="6894" max="6894" width="2.42578125" customWidth="1"/>
    <col min="6895" max="6895" width="3.42578125" customWidth="1"/>
    <col min="6896" max="6896" width="16.140625" customWidth="1"/>
    <col min="6897" max="6897" width="5" customWidth="1"/>
    <col min="6898" max="6898" width="7.5703125" customWidth="1"/>
    <col min="6899" max="6899" width="10.7109375" customWidth="1"/>
    <col min="6900" max="6900" width="5.5703125" customWidth="1"/>
    <col min="6901" max="6901" width="8.5703125" customWidth="1"/>
    <col min="6902" max="6902" width="7.5703125" customWidth="1"/>
    <col min="6903" max="6903" width="7.85546875" customWidth="1"/>
    <col min="6904" max="6904" width="5.42578125" customWidth="1"/>
    <col min="6905" max="6905" width="9" customWidth="1"/>
    <col min="6906" max="6906" width="5" customWidth="1"/>
    <col min="6907" max="6907" width="8.28515625" customWidth="1"/>
    <col min="6908" max="6908" width="4.85546875" customWidth="1"/>
    <col min="6909" max="6909" width="8.85546875" customWidth="1"/>
    <col min="6910" max="6910" width="5.5703125" customWidth="1"/>
    <col min="6911" max="6911" width="7.7109375" customWidth="1"/>
    <col min="6912" max="6912" width="5.42578125" customWidth="1"/>
    <col min="6913" max="6913" width="6.7109375" customWidth="1"/>
    <col min="6914" max="6914" width="5.28515625" customWidth="1"/>
    <col min="6915" max="6915" width="8" customWidth="1"/>
    <col min="6916" max="6916" width="4.85546875" customWidth="1"/>
    <col min="6917" max="6917" width="7.5703125" customWidth="1"/>
    <col min="6918" max="6918" width="5.140625" customWidth="1"/>
    <col min="6919" max="6919" width="7.85546875" customWidth="1"/>
    <col min="6920" max="6920" width="5.140625" customWidth="1"/>
    <col min="6921" max="6921" width="8.140625" customWidth="1"/>
    <col min="6922" max="6922" width="7" customWidth="1"/>
    <col min="6923" max="6923" width="8" customWidth="1"/>
    <col min="6925" max="6925" width="0" hidden="1" customWidth="1"/>
    <col min="7150" max="7150" width="2.42578125" customWidth="1"/>
    <col min="7151" max="7151" width="3.42578125" customWidth="1"/>
    <col min="7152" max="7152" width="16.140625" customWidth="1"/>
    <col min="7153" max="7153" width="5" customWidth="1"/>
    <col min="7154" max="7154" width="7.5703125" customWidth="1"/>
    <col min="7155" max="7155" width="10.7109375" customWidth="1"/>
    <col min="7156" max="7156" width="5.5703125" customWidth="1"/>
    <col min="7157" max="7157" width="8.5703125" customWidth="1"/>
    <col min="7158" max="7158" width="7.5703125" customWidth="1"/>
    <col min="7159" max="7159" width="7.85546875" customWidth="1"/>
    <col min="7160" max="7160" width="5.42578125" customWidth="1"/>
    <col min="7161" max="7161" width="9" customWidth="1"/>
    <col min="7162" max="7162" width="5" customWidth="1"/>
    <col min="7163" max="7163" width="8.28515625" customWidth="1"/>
    <col min="7164" max="7164" width="4.85546875" customWidth="1"/>
    <col min="7165" max="7165" width="8.85546875" customWidth="1"/>
    <col min="7166" max="7166" width="5.5703125" customWidth="1"/>
    <col min="7167" max="7167" width="7.7109375" customWidth="1"/>
    <col min="7168" max="7168" width="5.42578125" customWidth="1"/>
    <col min="7169" max="7169" width="6.7109375" customWidth="1"/>
    <col min="7170" max="7170" width="5.28515625" customWidth="1"/>
    <col min="7171" max="7171" width="8" customWidth="1"/>
    <col min="7172" max="7172" width="4.85546875" customWidth="1"/>
    <col min="7173" max="7173" width="7.5703125" customWidth="1"/>
    <col min="7174" max="7174" width="5.140625" customWidth="1"/>
    <col min="7175" max="7175" width="7.85546875" customWidth="1"/>
    <col min="7176" max="7176" width="5.140625" customWidth="1"/>
    <col min="7177" max="7177" width="8.140625" customWidth="1"/>
    <col min="7178" max="7178" width="7" customWidth="1"/>
    <col min="7179" max="7179" width="8" customWidth="1"/>
    <col min="7181" max="7181" width="0" hidden="1" customWidth="1"/>
    <col min="7406" max="7406" width="2.42578125" customWidth="1"/>
    <col min="7407" max="7407" width="3.42578125" customWidth="1"/>
    <col min="7408" max="7408" width="16.140625" customWidth="1"/>
    <col min="7409" max="7409" width="5" customWidth="1"/>
    <col min="7410" max="7410" width="7.5703125" customWidth="1"/>
    <col min="7411" max="7411" width="10.7109375" customWidth="1"/>
    <col min="7412" max="7412" width="5.5703125" customWidth="1"/>
    <col min="7413" max="7413" width="8.5703125" customWidth="1"/>
    <col min="7414" max="7414" width="7.5703125" customWidth="1"/>
    <col min="7415" max="7415" width="7.85546875" customWidth="1"/>
    <col min="7416" max="7416" width="5.42578125" customWidth="1"/>
    <col min="7417" max="7417" width="9" customWidth="1"/>
    <col min="7418" max="7418" width="5" customWidth="1"/>
    <col min="7419" max="7419" width="8.28515625" customWidth="1"/>
    <col min="7420" max="7420" width="4.85546875" customWidth="1"/>
    <col min="7421" max="7421" width="8.85546875" customWidth="1"/>
    <col min="7422" max="7422" width="5.5703125" customWidth="1"/>
    <col min="7423" max="7423" width="7.7109375" customWidth="1"/>
    <col min="7424" max="7424" width="5.42578125" customWidth="1"/>
    <col min="7425" max="7425" width="6.7109375" customWidth="1"/>
    <col min="7426" max="7426" width="5.28515625" customWidth="1"/>
    <col min="7427" max="7427" width="8" customWidth="1"/>
    <col min="7428" max="7428" width="4.85546875" customWidth="1"/>
    <col min="7429" max="7429" width="7.5703125" customWidth="1"/>
    <col min="7430" max="7430" width="5.140625" customWidth="1"/>
    <col min="7431" max="7431" width="7.85546875" customWidth="1"/>
    <col min="7432" max="7432" width="5.140625" customWidth="1"/>
    <col min="7433" max="7433" width="8.140625" customWidth="1"/>
    <col min="7434" max="7434" width="7" customWidth="1"/>
    <col min="7435" max="7435" width="8" customWidth="1"/>
    <col min="7437" max="7437" width="0" hidden="1" customWidth="1"/>
    <col min="7662" max="7662" width="2.42578125" customWidth="1"/>
    <col min="7663" max="7663" width="3.42578125" customWidth="1"/>
    <col min="7664" max="7664" width="16.140625" customWidth="1"/>
    <col min="7665" max="7665" width="5" customWidth="1"/>
    <col min="7666" max="7666" width="7.5703125" customWidth="1"/>
    <col min="7667" max="7667" width="10.7109375" customWidth="1"/>
    <col min="7668" max="7668" width="5.5703125" customWidth="1"/>
    <col min="7669" max="7669" width="8.5703125" customWidth="1"/>
    <col min="7670" max="7670" width="7.5703125" customWidth="1"/>
    <col min="7671" max="7671" width="7.85546875" customWidth="1"/>
    <col min="7672" max="7672" width="5.42578125" customWidth="1"/>
    <col min="7673" max="7673" width="9" customWidth="1"/>
    <col min="7674" max="7674" width="5" customWidth="1"/>
    <col min="7675" max="7675" width="8.28515625" customWidth="1"/>
    <col min="7676" max="7676" width="4.85546875" customWidth="1"/>
    <col min="7677" max="7677" width="8.85546875" customWidth="1"/>
    <col min="7678" max="7678" width="5.5703125" customWidth="1"/>
    <col min="7679" max="7679" width="7.7109375" customWidth="1"/>
    <col min="7680" max="7680" width="5.42578125" customWidth="1"/>
    <col min="7681" max="7681" width="6.7109375" customWidth="1"/>
    <col min="7682" max="7682" width="5.28515625" customWidth="1"/>
    <col min="7683" max="7683" width="8" customWidth="1"/>
    <col min="7684" max="7684" width="4.85546875" customWidth="1"/>
    <col min="7685" max="7685" width="7.5703125" customWidth="1"/>
    <col min="7686" max="7686" width="5.140625" customWidth="1"/>
    <col min="7687" max="7687" width="7.85546875" customWidth="1"/>
    <col min="7688" max="7688" width="5.140625" customWidth="1"/>
    <col min="7689" max="7689" width="8.140625" customWidth="1"/>
    <col min="7690" max="7690" width="7" customWidth="1"/>
    <col min="7691" max="7691" width="8" customWidth="1"/>
    <col min="7693" max="7693" width="0" hidden="1" customWidth="1"/>
    <col min="7918" max="7918" width="2.42578125" customWidth="1"/>
    <col min="7919" max="7919" width="3.42578125" customWidth="1"/>
    <col min="7920" max="7920" width="16.140625" customWidth="1"/>
    <col min="7921" max="7921" width="5" customWidth="1"/>
    <col min="7922" max="7922" width="7.5703125" customWidth="1"/>
    <col min="7923" max="7923" width="10.7109375" customWidth="1"/>
    <col min="7924" max="7924" width="5.5703125" customWidth="1"/>
    <col min="7925" max="7925" width="8.5703125" customWidth="1"/>
    <col min="7926" max="7926" width="7.5703125" customWidth="1"/>
    <col min="7927" max="7927" width="7.85546875" customWidth="1"/>
    <col min="7928" max="7928" width="5.42578125" customWidth="1"/>
    <col min="7929" max="7929" width="9" customWidth="1"/>
    <col min="7930" max="7930" width="5" customWidth="1"/>
    <col min="7931" max="7931" width="8.28515625" customWidth="1"/>
    <col min="7932" max="7932" width="4.85546875" customWidth="1"/>
    <col min="7933" max="7933" width="8.85546875" customWidth="1"/>
    <col min="7934" max="7934" width="5.5703125" customWidth="1"/>
    <col min="7935" max="7935" width="7.7109375" customWidth="1"/>
    <col min="7936" max="7936" width="5.42578125" customWidth="1"/>
    <col min="7937" max="7937" width="6.7109375" customWidth="1"/>
    <col min="7938" max="7938" width="5.28515625" customWidth="1"/>
    <col min="7939" max="7939" width="8" customWidth="1"/>
    <col min="7940" max="7940" width="4.85546875" customWidth="1"/>
    <col min="7941" max="7941" width="7.5703125" customWidth="1"/>
    <col min="7942" max="7942" width="5.140625" customWidth="1"/>
    <col min="7943" max="7943" width="7.85546875" customWidth="1"/>
    <col min="7944" max="7944" width="5.140625" customWidth="1"/>
    <col min="7945" max="7945" width="8.140625" customWidth="1"/>
    <col min="7946" max="7946" width="7" customWidth="1"/>
    <col min="7947" max="7947" width="8" customWidth="1"/>
    <col min="7949" max="7949" width="0" hidden="1" customWidth="1"/>
    <col min="8174" max="8174" width="2.42578125" customWidth="1"/>
    <col min="8175" max="8175" width="3.42578125" customWidth="1"/>
    <col min="8176" max="8176" width="16.140625" customWidth="1"/>
    <col min="8177" max="8177" width="5" customWidth="1"/>
    <col min="8178" max="8178" width="7.5703125" customWidth="1"/>
    <col min="8179" max="8179" width="10.7109375" customWidth="1"/>
    <col min="8180" max="8180" width="5.5703125" customWidth="1"/>
    <col min="8181" max="8181" width="8.5703125" customWidth="1"/>
    <col min="8182" max="8182" width="7.5703125" customWidth="1"/>
    <col min="8183" max="8183" width="7.85546875" customWidth="1"/>
    <col min="8184" max="8184" width="5.42578125" customWidth="1"/>
    <col min="8185" max="8185" width="9" customWidth="1"/>
    <col min="8186" max="8186" width="5" customWidth="1"/>
    <col min="8187" max="8187" width="8.28515625" customWidth="1"/>
    <col min="8188" max="8188" width="4.85546875" customWidth="1"/>
    <col min="8189" max="8189" width="8.85546875" customWidth="1"/>
    <col min="8190" max="8190" width="5.5703125" customWidth="1"/>
    <col min="8191" max="8191" width="7.7109375" customWidth="1"/>
    <col min="8192" max="8192" width="5.42578125" customWidth="1"/>
    <col min="8193" max="8193" width="6.7109375" customWidth="1"/>
    <col min="8194" max="8194" width="5.28515625" customWidth="1"/>
    <col min="8195" max="8195" width="8" customWidth="1"/>
    <col min="8196" max="8196" width="4.85546875" customWidth="1"/>
    <col min="8197" max="8197" width="7.5703125" customWidth="1"/>
    <col min="8198" max="8198" width="5.140625" customWidth="1"/>
    <col min="8199" max="8199" width="7.85546875" customWidth="1"/>
    <col min="8200" max="8200" width="5.140625" customWidth="1"/>
    <col min="8201" max="8201" width="8.140625" customWidth="1"/>
    <col min="8202" max="8202" width="7" customWidth="1"/>
    <col min="8203" max="8203" width="8" customWidth="1"/>
    <col min="8205" max="8205" width="0" hidden="1" customWidth="1"/>
    <col min="8430" max="8430" width="2.42578125" customWidth="1"/>
    <col min="8431" max="8431" width="3.42578125" customWidth="1"/>
    <col min="8432" max="8432" width="16.140625" customWidth="1"/>
    <col min="8433" max="8433" width="5" customWidth="1"/>
    <col min="8434" max="8434" width="7.5703125" customWidth="1"/>
    <col min="8435" max="8435" width="10.7109375" customWidth="1"/>
    <col min="8436" max="8436" width="5.5703125" customWidth="1"/>
    <col min="8437" max="8437" width="8.5703125" customWidth="1"/>
    <col min="8438" max="8438" width="7.5703125" customWidth="1"/>
    <col min="8439" max="8439" width="7.85546875" customWidth="1"/>
    <col min="8440" max="8440" width="5.42578125" customWidth="1"/>
    <col min="8441" max="8441" width="9" customWidth="1"/>
    <col min="8442" max="8442" width="5" customWidth="1"/>
    <col min="8443" max="8443" width="8.28515625" customWidth="1"/>
    <col min="8444" max="8444" width="4.85546875" customWidth="1"/>
    <col min="8445" max="8445" width="8.85546875" customWidth="1"/>
    <col min="8446" max="8446" width="5.5703125" customWidth="1"/>
    <col min="8447" max="8447" width="7.7109375" customWidth="1"/>
    <col min="8448" max="8448" width="5.42578125" customWidth="1"/>
    <col min="8449" max="8449" width="6.7109375" customWidth="1"/>
    <col min="8450" max="8450" width="5.28515625" customWidth="1"/>
    <col min="8451" max="8451" width="8" customWidth="1"/>
    <col min="8452" max="8452" width="4.85546875" customWidth="1"/>
    <col min="8453" max="8453" width="7.5703125" customWidth="1"/>
    <col min="8454" max="8454" width="5.140625" customWidth="1"/>
    <col min="8455" max="8455" width="7.85546875" customWidth="1"/>
    <col min="8456" max="8456" width="5.140625" customWidth="1"/>
    <col min="8457" max="8457" width="8.140625" customWidth="1"/>
    <col min="8458" max="8458" width="7" customWidth="1"/>
    <col min="8459" max="8459" width="8" customWidth="1"/>
    <col min="8461" max="8461" width="0" hidden="1" customWidth="1"/>
    <col min="8686" max="8686" width="2.42578125" customWidth="1"/>
    <col min="8687" max="8687" width="3.42578125" customWidth="1"/>
    <col min="8688" max="8688" width="16.140625" customWidth="1"/>
    <col min="8689" max="8689" width="5" customWidth="1"/>
    <col min="8690" max="8690" width="7.5703125" customWidth="1"/>
    <col min="8691" max="8691" width="10.7109375" customWidth="1"/>
    <col min="8692" max="8692" width="5.5703125" customWidth="1"/>
    <col min="8693" max="8693" width="8.5703125" customWidth="1"/>
    <col min="8694" max="8694" width="7.5703125" customWidth="1"/>
    <col min="8695" max="8695" width="7.85546875" customWidth="1"/>
    <col min="8696" max="8696" width="5.42578125" customWidth="1"/>
    <col min="8697" max="8697" width="9" customWidth="1"/>
    <col min="8698" max="8698" width="5" customWidth="1"/>
    <col min="8699" max="8699" width="8.28515625" customWidth="1"/>
    <col min="8700" max="8700" width="4.85546875" customWidth="1"/>
    <col min="8701" max="8701" width="8.85546875" customWidth="1"/>
    <col min="8702" max="8702" width="5.5703125" customWidth="1"/>
    <col min="8703" max="8703" width="7.7109375" customWidth="1"/>
    <col min="8704" max="8704" width="5.42578125" customWidth="1"/>
    <col min="8705" max="8705" width="6.7109375" customWidth="1"/>
    <col min="8706" max="8706" width="5.28515625" customWidth="1"/>
    <col min="8707" max="8707" width="8" customWidth="1"/>
    <col min="8708" max="8708" width="4.85546875" customWidth="1"/>
    <col min="8709" max="8709" width="7.5703125" customWidth="1"/>
    <col min="8710" max="8710" width="5.140625" customWidth="1"/>
    <col min="8711" max="8711" width="7.85546875" customWidth="1"/>
    <col min="8712" max="8712" width="5.140625" customWidth="1"/>
    <col min="8713" max="8713" width="8.140625" customWidth="1"/>
    <col min="8714" max="8714" width="7" customWidth="1"/>
    <col min="8715" max="8715" width="8" customWidth="1"/>
    <col min="8717" max="8717" width="0" hidden="1" customWidth="1"/>
    <col min="8942" max="8942" width="2.42578125" customWidth="1"/>
    <col min="8943" max="8943" width="3.42578125" customWidth="1"/>
    <col min="8944" max="8944" width="16.140625" customWidth="1"/>
    <col min="8945" max="8945" width="5" customWidth="1"/>
    <col min="8946" max="8946" width="7.5703125" customWidth="1"/>
    <col min="8947" max="8947" width="10.7109375" customWidth="1"/>
    <col min="8948" max="8948" width="5.5703125" customWidth="1"/>
    <col min="8949" max="8949" width="8.5703125" customWidth="1"/>
    <col min="8950" max="8950" width="7.5703125" customWidth="1"/>
    <col min="8951" max="8951" width="7.85546875" customWidth="1"/>
    <col min="8952" max="8952" width="5.42578125" customWidth="1"/>
    <col min="8953" max="8953" width="9" customWidth="1"/>
    <col min="8954" max="8954" width="5" customWidth="1"/>
    <col min="8955" max="8955" width="8.28515625" customWidth="1"/>
    <col min="8956" max="8956" width="4.85546875" customWidth="1"/>
    <col min="8957" max="8957" width="8.85546875" customWidth="1"/>
    <col min="8958" max="8958" width="5.5703125" customWidth="1"/>
    <col min="8959" max="8959" width="7.7109375" customWidth="1"/>
    <col min="8960" max="8960" width="5.42578125" customWidth="1"/>
    <col min="8961" max="8961" width="6.7109375" customWidth="1"/>
    <col min="8962" max="8962" width="5.28515625" customWidth="1"/>
    <col min="8963" max="8963" width="8" customWidth="1"/>
    <col min="8964" max="8964" width="4.85546875" customWidth="1"/>
    <col min="8965" max="8965" width="7.5703125" customWidth="1"/>
    <col min="8966" max="8966" width="5.140625" customWidth="1"/>
    <col min="8967" max="8967" width="7.85546875" customWidth="1"/>
    <col min="8968" max="8968" width="5.140625" customWidth="1"/>
    <col min="8969" max="8969" width="8.140625" customWidth="1"/>
    <col min="8970" max="8970" width="7" customWidth="1"/>
    <col min="8971" max="8971" width="8" customWidth="1"/>
    <col min="8973" max="8973" width="0" hidden="1" customWidth="1"/>
    <col min="9198" max="9198" width="2.42578125" customWidth="1"/>
    <col min="9199" max="9199" width="3.42578125" customWidth="1"/>
    <col min="9200" max="9200" width="16.140625" customWidth="1"/>
    <col min="9201" max="9201" width="5" customWidth="1"/>
    <col min="9202" max="9202" width="7.5703125" customWidth="1"/>
    <col min="9203" max="9203" width="10.7109375" customWidth="1"/>
    <col min="9204" max="9204" width="5.5703125" customWidth="1"/>
    <col min="9205" max="9205" width="8.5703125" customWidth="1"/>
    <col min="9206" max="9206" width="7.5703125" customWidth="1"/>
    <col min="9207" max="9207" width="7.85546875" customWidth="1"/>
    <col min="9208" max="9208" width="5.42578125" customWidth="1"/>
    <col min="9209" max="9209" width="9" customWidth="1"/>
    <col min="9210" max="9210" width="5" customWidth="1"/>
    <col min="9211" max="9211" width="8.28515625" customWidth="1"/>
    <col min="9212" max="9212" width="4.85546875" customWidth="1"/>
    <col min="9213" max="9213" width="8.85546875" customWidth="1"/>
    <col min="9214" max="9214" width="5.5703125" customWidth="1"/>
    <col min="9215" max="9215" width="7.7109375" customWidth="1"/>
    <col min="9216" max="9216" width="5.42578125" customWidth="1"/>
    <col min="9217" max="9217" width="6.7109375" customWidth="1"/>
    <col min="9218" max="9218" width="5.28515625" customWidth="1"/>
    <col min="9219" max="9219" width="8" customWidth="1"/>
    <col min="9220" max="9220" width="4.85546875" customWidth="1"/>
    <col min="9221" max="9221" width="7.5703125" customWidth="1"/>
    <col min="9222" max="9222" width="5.140625" customWidth="1"/>
    <col min="9223" max="9223" width="7.85546875" customWidth="1"/>
    <col min="9224" max="9224" width="5.140625" customWidth="1"/>
    <col min="9225" max="9225" width="8.140625" customWidth="1"/>
    <col min="9226" max="9226" width="7" customWidth="1"/>
    <col min="9227" max="9227" width="8" customWidth="1"/>
    <col min="9229" max="9229" width="0" hidden="1" customWidth="1"/>
    <col min="9454" max="9454" width="2.42578125" customWidth="1"/>
    <col min="9455" max="9455" width="3.42578125" customWidth="1"/>
    <col min="9456" max="9456" width="16.140625" customWidth="1"/>
    <col min="9457" max="9457" width="5" customWidth="1"/>
    <col min="9458" max="9458" width="7.5703125" customWidth="1"/>
    <col min="9459" max="9459" width="10.7109375" customWidth="1"/>
    <col min="9460" max="9460" width="5.5703125" customWidth="1"/>
    <col min="9461" max="9461" width="8.5703125" customWidth="1"/>
    <col min="9462" max="9462" width="7.5703125" customWidth="1"/>
    <col min="9463" max="9463" width="7.85546875" customWidth="1"/>
    <col min="9464" max="9464" width="5.42578125" customWidth="1"/>
    <col min="9465" max="9465" width="9" customWidth="1"/>
    <col min="9466" max="9466" width="5" customWidth="1"/>
    <col min="9467" max="9467" width="8.28515625" customWidth="1"/>
    <col min="9468" max="9468" width="4.85546875" customWidth="1"/>
    <col min="9469" max="9469" width="8.85546875" customWidth="1"/>
    <col min="9470" max="9470" width="5.5703125" customWidth="1"/>
    <col min="9471" max="9471" width="7.7109375" customWidth="1"/>
    <col min="9472" max="9472" width="5.42578125" customWidth="1"/>
    <col min="9473" max="9473" width="6.7109375" customWidth="1"/>
    <col min="9474" max="9474" width="5.28515625" customWidth="1"/>
    <col min="9475" max="9475" width="8" customWidth="1"/>
    <col min="9476" max="9476" width="4.85546875" customWidth="1"/>
    <col min="9477" max="9477" width="7.5703125" customWidth="1"/>
    <col min="9478" max="9478" width="5.140625" customWidth="1"/>
    <col min="9479" max="9479" width="7.85546875" customWidth="1"/>
    <col min="9480" max="9480" width="5.140625" customWidth="1"/>
    <col min="9481" max="9481" width="8.140625" customWidth="1"/>
    <col min="9482" max="9482" width="7" customWidth="1"/>
    <col min="9483" max="9483" width="8" customWidth="1"/>
    <col min="9485" max="9485" width="0" hidden="1" customWidth="1"/>
    <col min="9710" max="9710" width="2.42578125" customWidth="1"/>
    <col min="9711" max="9711" width="3.42578125" customWidth="1"/>
    <col min="9712" max="9712" width="16.140625" customWidth="1"/>
    <col min="9713" max="9713" width="5" customWidth="1"/>
    <col min="9714" max="9714" width="7.5703125" customWidth="1"/>
    <col min="9715" max="9715" width="10.7109375" customWidth="1"/>
    <col min="9716" max="9716" width="5.5703125" customWidth="1"/>
    <col min="9717" max="9717" width="8.5703125" customWidth="1"/>
    <col min="9718" max="9718" width="7.5703125" customWidth="1"/>
    <col min="9719" max="9719" width="7.85546875" customWidth="1"/>
    <col min="9720" max="9720" width="5.42578125" customWidth="1"/>
    <col min="9721" max="9721" width="9" customWidth="1"/>
    <col min="9722" max="9722" width="5" customWidth="1"/>
    <col min="9723" max="9723" width="8.28515625" customWidth="1"/>
    <col min="9724" max="9724" width="4.85546875" customWidth="1"/>
    <col min="9725" max="9725" width="8.85546875" customWidth="1"/>
    <col min="9726" max="9726" width="5.5703125" customWidth="1"/>
    <col min="9727" max="9727" width="7.7109375" customWidth="1"/>
    <col min="9728" max="9728" width="5.42578125" customWidth="1"/>
    <col min="9729" max="9729" width="6.7109375" customWidth="1"/>
    <col min="9730" max="9730" width="5.28515625" customWidth="1"/>
    <col min="9731" max="9731" width="8" customWidth="1"/>
    <col min="9732" max="9732" width="4.85546875" customWidth="1"/>
    <col min="9733" max="9733" width="7.5703125" customWidth="1"/>
    <col min="9734" max="9734" width="5.140625" customWidth="1"/>
    <col min="9735" max="9735" width="7.85546875" customWidth="1"/>
    <col min="9736" max="9736" width="5.140625" customWidth="1"/>
    <col min="9737" max="9737" width="8.140625" customWidth="1"/>
    <col min="9738" max="9738" width="7" customWidth="1"/>
    <col min="9739" max="9739" width="8" customWidth="1"/>
    <col min="9741" max="9741" width="0" hidden="1" customWidth="1"/>
    <col min="9966" max="9966" width="2.42578125" customWidth="1"/>
    <col min="9967" max="9967" width="3.42578125" customWidth="1"/>
    <col min="9968" max="9968" width="16.140625" customWidth="1"/>
    <col min="9969" max="9969" width="5" customWidth="1"/>
    <col min="9970" max="9970" width="7.5703125" customWidth="1"/>
    <col min="9971" max="9971" width="10.7109375" customWidth="1"/>
    <col min="9972" max="9972" width="5.5703125" customWidth="1"/>
    <col min="9973" max="9973" width="8.5703125" customWidth="1"/>
    <col min="9974" max="9974" width="7.5703125" customWidth="1"/>
    <col min="9975" max="9975" width="7.85546875" customWidth="1"/>
    <col min="9976" max="9976" width="5.42578125" customWidth="1"/>
    <col min="9977" max="9977" width="9" customWidth="1"/>
    <col min="9978" max="9978" width="5" customWidth="1"/>
    <col min="9979" max="9979" width="8.28515625" customWidth="1"/>
    <col min="9980" max="9980" width="4.85546875" customWidth="1"/>
    <col min="9981" max="9981" width="8.85546875" customWidth="1"/>
    <col min="9982" max="9982" width="5.5703125" customWidth="1"/>
    <col min="9983" max="9983" width="7.7109375" customWidth="1"/>
    <col min="9984" max="9984" width="5.42578125" customWidth="1"/>
    <col min="9985" max="9985" width="6.7109375" customWidth="1"/>
    <col min="9986" max="9986" width="5.28515625" customWidth="1"/>
    <col min="9987" max="9987" width="8" customWidth="1"/>
    <col min="9988" max="9988" width="4.85546875" customWidth="1"/>
    <col min="9989" max="9989" width="7.5703125" customWidth="1"/>
    <col min="9990" max="9990" width="5.140625" customWidth="1"/>
    <col min="9991" max="9991" width="7.85546875" customWidth="1"/>
    <col min="9992" max="9992" width="5.140625" customWidth="1"/>
    <col min="9993" max="9993" width="8.140625" customWidth="1"/>
    <col min="9994" max="9994" width="7" customWidth="1"/>
    <col min="9995" max="9995" width="8" customWidth="1"/>
    <col min="9997" max="9997" width="0" hidden="1" customWidth="1"/>
    <col min="10222" max="10222" width="2.42578125" customWidth="1"/>
    <col min="10223" max="10223" width="3.42578125" customWidth="1"/>
    <col min="10224" max="10224" width="16.140625" customWidth="1"/>
    <col min="10225" max="10225" width="5" customWidth="1"/>
    <col min="10226" max="10226" width="7.5703125" customWidth="1"/>
    <col min="10227" max="10227" width="10.7109375" customWidth="1"/>
    <col min="10228" max="10228" width="5.5703125" customWidth="1"/>
    <col min="10229" max="10229" width="8.5703125" customWidth="1"/>
    <col min="10230" max="10230" width="7.5703125" customWidth="1"/>
    <col min="10231" max="10231" width="7.85546875" customWidth="1"/>
    <col min="10232" max="10232" width="5.42578125" customWidth="1"/>
    <col min="10233" max="10233" width="9" customWidth="1"/>
    <col min="10234" max="10234" width="5" customWidth="1"/>
    <col min="10235" max="10235" width="8.28515625" customWidth="1"/>
    <col min="10236" max="10236" width="4.85546875" customWidth="1"/>
    <col min="10237" max="10237" width="8.85546875" customWidth="1"/>
    <col min="10238" max="10238" width="5.5703125" customWidth="1"/>
    <col min="10239" max="10239" width="7.7109375" customWidth="1"/>
    <col min="10240" max="10240" width="5.42578125" customWidth="1"/>
    <col min="10241" max="10241" width="6.7109375" customWidth="1"/>
    <col min="10242" max="10242" width="5.28515625" customWidth="1"/>
    <col min="10243" max="10243" width="8" customWidth="1"/>
    <col min="10244" max="10244" width="4.85546875" customWidth="1"/>
    <col min="10245" max="10245" width="7.5703125" customWidth="1"/>
    <col min="10246" max="10246" width="5.140625" customWidth="1"/>
    <col min="10247" max="10247" width="7.85546875" customWidth="1"/>
    <col min="10248" max="10248" width="5.140625" customWidth="1"/>
    <col min="10249" max="10249" width="8.140625" customWidth="1"/>
    <col min="10250" max="10250" width="7" customWidth="1"/>
    <col min="10251" max="10251" width="8" customWidth="1"/>
    <col min="10253" max="10253" width="0" hidden="1" customWidth="1"/>
    <col min="10478" max="10478" width="2.42578125" customWidth="1"/>
    <col min="10479" max="10479" width="3.42578125" customWidth="1"/>
    <col min="10480" max="10480" width="16.140625" customWidth="1"/>
    <col min="10481" max="10481" width="5" customWidth="1"/>
    <col min="10482" max="10482" width="7.5703125" customWidth="1"/>
    <col min="10483" max="10483" width="10.7109375" customWidth="1"/>
    <col min="10484" max="10484" width="5.5703125" customWidth="1"/>
    <col min="10485" max="10485" width="8.5703125" customWidth="1"/>
    <col min="10486" max="10486" width="7.5703125" customWidth="1"/>
    <col min="10487" max="10487" width="7.85546875" customWidth="1"/>
    <col min="10488" max="10488" width="5.42578125" customWidth="1"/>
    <col min="10489" max="10489" width="9" customWidth="1"/>
    <col min="10490" max="10490" width="5" customWidth="1"/>
    <col min="10491" max="10491" width="8.28515625" customWidth="1"/>
    <col min="10492" max="10492" width="4.85546875" customWidth="1"/>
    <col min="10493" max="10493" width="8.85546875" customWidth="1"/>
    <col min="10494" max="10494" width="5.5703125" customWidth="1"/>
    <col min="10495" max="10495" width="7.7109375" customWidth="1"/>
    <col min="10496" max="10496" width="5.42578125" customWidth="1"/>
    <col min="10497" max="10497" width="6.7109375" customWidth="1"/>
    <col min="10498" max="10498" width="5.28515625" customWidth="1"/>
    <col min="10499" max="10499" width="8" customWidth="1"/>
    <col min="10500" max="10500" width="4.85546875" customWidth="1"/>
    <col min="10501" max="10501" width="7.5703125" customWidth="1"/>
    <col min="10502" max="10502" width="5.140625" customWidth="1"/>
    <col min="10503" max="10503" width="7.85546875" customWidth="1"/>
    <col min="10504" max="10504" width="5.140625" customWidth="1"/>
    <col min="10505" max="10505" width="8.140625" customWidth="1"/>
    <col min="10506" max="10506" width="7" customWidth="1"/>
    <col min="10507" max="10507" width="8" customWidth="1"/>
    <col min="10509" max="10509" width="0" hidden="1" customWidth="1"/>
    <col min="10734" max="10734" width="2.42578125" customWidth="1"/>
    <col min="10735" max="10735" width="3.42578125" customWidth="1"/>
    <col min="10736" max="10736" width="16.140625" customWidth="1"/>
    <col min="10737" max="10737" width="5" customWidth="1"/>
    <col min="10738" max="10738" width="7.5703125" customWidth="1"/>
    <col min="10739" max="10739" width="10.7109375" customWidth="1"/>
    <col min="10740" max="10740" width="5.5703125" customWidth="1"/>
    <col min="10741" max="10741" width="8.5703125" customWidth="1"/>
    <col min="10742" max="10742" width="7.5703125" customWidth="1"/>
    <col min="10743" max="10743" width="7.85546875" customWidth="1"/>
    <col min="10744" max="10744" width="5.42578125" customWidth="1"/>
    <col min="10745" max="10745" width="9" customWidth="1"/>
    <col min="10746" max="10746" width="5" customWidth="1"/>
    <col min="10747" max="10747" width="8.28515625" customWidth="1"/>
    <col min="10748" max="10748" width="4.85546875" customWidth="1"/>
    <col min="10749" max="10749" width="8.85546875" customWidth="1"/>
    <col min="10750" max="10750" width="5.5703125" customWidth="1"/>
    <col min="10751" max="10751" width="7.7109375" customWidth="1"/>
    <col min="10752" max="10752" width="5.42578125" customWidth="1"/>
    <col min="10753" max="10753" width="6.7109375" customWidth="1"/>
    <col min="10754" max="10754" width="5.28515625" customWidth="1"/>
    <col min="10755" max="10755" width="8" customWidth="1"/>
    <col min="10756" max="10756" width="4.85546875" customWidth="1"/>
    <col min="10757" max="10757" width="7.5703125" customWidth="1"/>
    <col min="10758" max="10758" width="5.140625" customWidth="1"/>
    <col min="10759" max="10759" width="7.85546875" customWidth="1"/>
    <col min="10760" max="10760" width="5.140625" customWidth="1"/>
    <col min="10761" max="10761" width="8.140625" customWidth="1"/>
    <col min="10762" max="10762" width="7" customWidth="1"/>
    <col min="10763" max="10763" width="8" customWidth="1"/>
    <col min="10765" max="10765" width="0" hidden="1" customWidth="1"/>
    <col min="10990" max="10990" width="2.42578125" customWidth="1"/>
    <col min="10991" max="10991" width="3.42578125" customWidth="1"/>
    <col min="10992" max="10992" width="16.140625" customWidth="1"/>
    <col min="10993" max="10993" width="5" customWidth="1"/>
    <col min="10994" max="10994" width="7.5703125" customWidth="1"/>
    <col min="10995" max="10995" width="10.7109375" customWidth="1"/>
    <col min="10996" max="10996" width="5.5703125" customWidth="1"/>
    <col min="10997" max="10997" width="8.5703125" customWidth="1"/>
    <col min="10998" max="10998" width="7.5703125" customWidth="1"/>
    <col min="10999" max="10999" width="7.85546875" customWidth="1"/>
    <col min="11000" max="11000" width="5.42578125" customWidth="1"/>
    <col min="11001" max="11001" width="9" customWidth="1"/>
    <col min="11002" max="11002" width="5" customWidth="1"/>
    <col min="11003" max="11003" width="8.28515625" customWidth="1"/>
    <col min="11004" max="11004" width="4.85546875" customWidth="1"/>
    <col min="11005" max="11005" width="8.85546875" customWidth="1"/>
    <col min="11006" max="11006" width="5.5703125" customWidth="1"/>
    <col min="11007" max="11007" width="7.7109375" customWidth="1"/>
    <col min="11008" max="11008" width="5.42578125" customWidth="1"/>
    <col min="11009" max="11009" width="6.7109375" customWidth="1"/>
    <col min="11010" max="11010" width="5.28515625" customWidth="1"/>
    <col min="11011" max="11011" width="8" customWidth="1"/>
    <col min="11012" max="11012" width="4.85546875" customWidth="1"/>
    <col min="11013" max="11013" width="7.5703125" customWidth="1"/>
    <col min="11014" max="11014" width="5.140625" customWidth="1"/>
    <col min="11015" max="11015" width="7.85546875" customWidth="1"/>
    <col min="11016" max="11016" width="5.140625" customWidth="1"/>
    <col min="11017" max="11017" width="8.140625" customWidth="1"/>
    <col min="11018" max="11018" width="7" customWidth="1"/>
    <col min="11019" max="11019" width="8" customWidth="1"/>
    <col min="11021" max="11021" width="0" hidden="1" customWidth="1"/>
    <col min="11246" max="11246" width="2.42578125" customWidth="1"/>
    <col min="11247" max="11247" width="3.42578125" customWidth="1"/>
    <col min="11248" max="11248" width="16.140625" customWidth="1"/>
    <col min="11249" max="11249" width="5" customWidth="1"/>
    <col min="11250" max="11250" width="7.5703125" customWidth="1"/>
    <col min="11251" max="11251" width="10.7109375" customWidth="1"/>
    <col min="11252" max="11252" width="5.5703125" customWidth="1"/>
    <col min="11253" max="11253" width="8.5703125" customWidth="1"/>
    <col min="11254" max="11254" width="7.5703125" customWidth="1"/>
    <col min="11255" max="11255" width="7.85546875" customWidth="1"/>
    <col min="11256" max="11256" width="5.42578125" customWidth="1"/>
    <col min="11257" max="11257" width="9" customWidth="1"/>
    <col min="11258" max="11258" width="5" customWidth="1"/>
    <col min="11259" max="11259" width="8.28515625" customWidth="1"/>
    <col min="11260" max="11260" width="4.85546875" customWidth="1"/>
    <col min="11261" max="11261" width="8.85546875" customWidth="1"/>
    <col min="11262" max="11262" width="5.5703125" customWidth="1"/>
    <col min="11263" max="11263" width="7.7109375" customWidth="1"/>
    <col min="11264" max="11264" width="5.42578125" customWidth="1"/>
    <col min="11265" max="11265" width="6.7109375" customWidth="1"/>
    <col min="11266" max="11266" width="5.28515625" customWidth="1"/>
    <col min="11267" max="11267" width="8" customWidth="1"/>
    <col min="11268" max="11268" width="4.85546875" customWidth="1"/>
    <col min="11269" max="11269" width="7.5703125" customWidth="1"/>
    <col min="11270" max="11270" width="5.140625" customWidth="1"/>
    <col min="11271" max="11271" width="7.85546875" customWidth="1"/>
    <col min="11272" max="11272" width="5.140625" customWidth="1"/>
    <col min="11273" max="11273" width="8.140625" customWidth="1"/>
    <col min="11274" max="11274" width="7" customWidth="1"/>
    <col min="11275" max="11275" width="8" customWidth="1"/>
    <col min="11277" max="11277" width="0" hidden="1" customWidth="1"/>
    <col min="11502" max="11502" width="2.42578125" customWidth="1"/>
    <col min="11503" max="11503" width="3.42578125" customWidth="1"/>
    <col min="11504" max="11504" width="16.140625" customWidth="1"/>
    <col min="11505" max="11505" width="5" customWidth="1"/>
    <col min="11506" max="11506" width="7.5703125" customWidth="1"/>
    <col min="11507" max="11507" width="10.7109375" customWidth="1"/>
    <col min="11508" max="11508" width="5.5703125" customWidth="1"/>
    <col min="11509" max="11509" width="8.5703125" customWidth="1"/>
    <col min="11510" max="11510" width="7.5703125" customWidth="1"/>
    <col min="11511" max="11511" width="7.85546875" customWidth="1"/>
    <col min="11512" max="11512" width="5.42578125" customWidth="1"/>
    <col min="11513" max="11513" width="9" customWidth="1"/>
    <col min="11514" max="11514" width="5" customWidth="1"/>
    <col min="11515" max="11515" width="8.28515625" customWidth="1"/>
    <col min="11516" max="11516" width="4.85546875" customWidth="1"/>
    <col min="11517" max="11517" width="8.85546875" customWidth="1"/>
    <col min="11518" max="11518" width="5.5703125" customWidth="1"/>
    <col min="11519" max="11519" width="7.7109375" customWidth="1"/>
    <col min="11520" max="11520" width="5.42578125" customWidth="1"/>
    <col min="11521" max="11521" width="6.7109375" customWidth="1"/>
    <col min="11522" max="11522" width="5.28515625" customWidth="1"/>
    <col min="11523" max="11523" width="8" customWidth="1"/>
    <col min="11524" max="11524" width="4.85546875" customWidth="1"/>
    <col min="11525" max="11525" width="7.5703125" customWidth="1"/>
    <col min="11526" max="11526" width="5.140625" customWidth="1"/>
    <col min="11527" max="11527" width="7.85546875" customWidth="1"/>
    <col min="11528" max="11528" width="5.140625" customWidth="1"/>
    <col min="11529" max="11529" width="8.140625" customWidth="1"/>
    <col min="11530" max="11530" width="7" customWidth="1"/>
    <col min="11531" max="11531" width="8" customWidth="1"/>
    <col min="11533" max="11533" width="0" hidden="1" customWidth="1"/>
    <col min="11758" max="11758" width="2.42578125" customWidth="1"/>
    <col min="11759" max="11759" width="3.42578125" customWidth="1"/>
    <col min="11760" max="11760" width="16.140625" customWidth="1"/>
    <col min="11761" max="11761" width="5" customWidth="1"/>
    <col min="11762" max="11762" width="7.5703125" customWidth="1"/>
    <col min="11763" max="11763" width="10.7109375" customWidth="1"/>
    <col min="11764" max="11764" width="5.5703125" customWidth="1"/>
    <col min="11765" max="11765" width="8.5703125" customWidth="1"/>
    <col min="11766" max="11766" width="7.5703125" customWidth="1"/>
    <col min="11767" max="11767" width="7.85546875" customWidth="1"/>
    <col min="11768" max="11768" width="5.42578125" customWidth="1"/>
    <col min="11769" max="11769" width="9" customWidth="1"/>
    <col min="11770" max="11770" width="5" customWidth="1"/>
    <col min="11771" max="11771" width="8.28515625" customWidth="1"/>
    <col min="11772" max="11772" width="4.85546875" customWidth="1"/>
    <col min="11773" max="11773" width="8.85546875" customWidth="1"/>
    <col min="11774" max="11774" width="5.5703125" customWidth="1"/>
    <col min="11775" max="11775" width="7.7109375" customWidth="1"/>
    <col min="11776" max="11776" width="5.42578125" customWidth="1"/>
    <col min="11777" max="11777" width="6.7109375" customWidth="1"/>
    <col min="11778" max="11778" width="5.28515625" customWidth="1"/>
    <col min="11779" max="11779" width="8" customWidth="1"/>
    <col min="11780" max="11780" width="4.85546875" customWidth="1"/>
    <col min="11781" max="11781" width="7.5703125" customWidth="1"/>
    <col min="11782" max="11782" width="5.140625" customWidth="1"/>
    <col min="11783" max="11783" width="7.85546875" customWidth="1"/>
    <col min="11784" max="11784" width="5.140625" customWidth="1"/>
    <col min="11785" max="11785" width="8.140625" customWidth="1"/>
    <col min="11786" max="11786" width="7" customWidth="1"/>
    <col min="11787" max="11787" width="8" customWidth="1"/>
    <col min="11789" max="11789" width="0" hidden="1" customWidth="1"/>
    <col min="12014" max="12014" width="2.42578125" customWidth="1"/>
    <col min="12015" max="12015" width="3.42578125" customWidth="1"/>
    <col min="12016" max="12016" width="16.140625" customWidth="1"/>
    <col min="12017" max="12017" width="5" customWidth="1"/>
    <col min="12018" max="12018" width="7.5703125" customWidth="1"/>
    <col min="12019" max="12019" width="10.7109375" customWidth="1"/>
    <col min="12020" max="12020" width="5.5703125" customWidth="1"/>
    <col min="12021" max="12021" width="8.5703125" customWidth="1"/>
    <col min="12022" max="12022" width="7.5703125" customWidth="1"/>
    <col min="12023" max="12023" width="7.85546875" customWidth="1"/>
    <col min="12024" max="12024" width="5.42578125" customWidth="1"/>
    <col min="12025" max="12025" width="9" customWidth="1"/>
    <col min="12026" max="12026" width="5" customWidth="1"/>
    <col min="12027" max="12027" width="8.28515625" customWidth="1"/>
    <col min="12028" max="12028" width="4.85546875" customWidth="1"/>
    <col min="12029" max="12029" width="8.85546875" customWidth="1"/>
    <col min="12030" max="12030" width="5.5703125" customWidth="1"/>
    <col min="12031" max="12031" width="7.7109375" customWidth="1"/>
    <col min="12032" max="12032" width="5.42578125" customWidth="1"/>
    <col min="12033" max="12033" width="6.7109375" customWidth="1"/>
    <col min="12034" max="12034" width="5.28515625" customWidth="1"/>
    <col min="12035" max="12035" width="8" customWidth="1"/>
    <col min="12036" max="12036" width="4.85546875" customWidth="1"/>
    <col min="12037" max="12037" width="7.5703125" customWidth="1"/>
    <col min="12038" max="12038" width="5.140625" customWidth="1"/>
    <col min="12039" max="12039" width="7.85546875" customWidth="1"/>
    <col min="12040" max="12040" width="5.140625" customWidth="1"/>
    <col min="12041" max="12041" width="8.140625" customWidth="1"/>
    <col min="12042" max="12042" width="7" customWidth="1"/>
    <col min="12043" max="12043" width="8" customWidth="1"/>
    <col min="12045" max="12045" width="0" hidden="1" customWidth="1"/>
    <col min="12270" max="12270" width="2.42578125" customWidth="1"/>
    <col min="12271" max="12271" width="3.42578125" customWidth="1"/>
    <col min="12272" max="12272" width="16.140625" customWidth="1"/>
    <col min="12273" max="12273" width="5" customWidth="1"/>
    <col min="12274" max="12274" width="7.5703125" customWidth="1"/>
    <col min="12275" max="12275" width="10.7109375" customWidth="1"/>
    <col min="12276" max="12276" width="5.5703125" customWidth="1"/>
    <col min="12277" max="12277" width="8.5703125" customWidth="1"/>
    <col min="12278" max="12278" width="7.5703125" customWidth="1"/>
    <col min="12279" max="12279" width="7.85546875" customWidth="1"/>
    <col min="12280" max="12280" width="5.42578125" customWidth="1"/>
    <col min="12281" max="12281" width="9" customWidth="1"/>
    <col min="12282" max="12282" width="5" customWidth="1"/>
    <col min="12283" max="12283" width="8.28515625" customWidth="1"/>
    <col min="12284" max="12284" width="4.85546875" customWidth="1"/>
    <col min="12285" max="12285" width="8.85546875" customWidth="1"/>
    <col min="12286" max="12286" width="5.5703125" customWidth="1"/>
    <col min="12287" max="12287" width="7.7109375" customWidth="1"/>
    <col min="12288" max="12288" width="5.42578125" customWidth="1"/>
    <col min="12289" max="12289" width="6.7109375" customWidth="1"/>
    <col min="12290" max="12290" width="5.28515625" customWidth="1"/>
    <col min="12291" max="12291" width="8" customWidth="1"/>
    <col min="12292" max="12292" width="4.85546875" customWidth="1"/>
    <col min="12293" max="12293" width="7.5703125" customWidth="1"/>
    <col min="12294" max="12294" width="5.140625" customWidth="1"/>
    <col min="12295" max="12295" width="7.85546875" customWidth="1"/>
    <col min="12296" max="12296" width="5.140625" customWidth="1"/>
    <col min="12297" max="12297" width="8.140625" customWidth="1"/>
    <col min="12298" max="12298" width="7" customWidth="1"/>
    <col min="12299" max="12299" width="8" customWidth="1"/>
    <col min="12301" max="12301" width="0" hidden="1" customWidth="1"/>
    <col min="12526" max="12526" width="2.42578125" customWidth="1"/>
    <col min="12527" max="12527" width="3.42578125" customWidth="1"/>
    <col min="12528" max="12528" width="16.140625" customWidth="1"/>
    <col min="12529" max="12529" width="5" customWidth="1"/>
    <col min="12530" max="12530" width="7.5703125" customWidth="1"/>
    <col min="12531" max="12531" width="10.7109375" customWidth="1"/>
    <col min="12532" max="12532" width="5.5703125" customWidth="1"/>
    <col min="12533" max="12533" width="8.5703125" customWidth="1"/>
    <col min="12534" max="12534" width="7.5703125" customWidth="1"/>
    <col min="12535" max="12535" width="7.85546875" customWidth="1"/>
    <col min="12536" max="12536" width="5.42578125" customWidth="1"/>
    <col min="12537" max="12537" width="9" customWidth="1"/>
    <col min="12538" max="12538" width="5" customWidth="1"/>
    <col min="12539" max="12539" width="8.28515625" customWidth="1"/>
    <col min="12540" max="12540" width="4.85546875" customWidth="1"/>
    <col min="12541" max="12541" width="8.85546875" customWidth="1"/>
    <col min="12542" max="12542" width="5.5703125" customWidth="1"/>
    <col min="12543" max="12543" width="7.7109375" customWidth="1"/>
    <col min="12544" max="12544" width="5.42578125" customWidth="1"/>
    <col min="12545" max="12545" width="6.7109375" customWidth="1"/>
    <col min="12546" max="12546" width="5.28515625" customWidth="1"/>
    <col min="12547" max="12547" width="8" customWidth="1"/>
    <col min="12548" max="12548" width="4.85546875" customWidth="1"/>
    <col min="12549" max="12549" width="7.5703125" customWidth="1"/>
    <col min="12550" max="12550" width="5.140625" customWidth="1"/>
    <col min="12551" max="12551" width="7.85546875" customWidth="1"/>
    <col min="12552" max="12552" width="5.140625" customWidth="1"/>
    <col min="12553" max="12553" width="8.140625" customWidth="1"/>
    <col min="12554" max="12554" width="7" customWidth="1"/>
    <col min="12555" max="12555" width="8" customWidth="1"/>
    <col min="12557" max="12557" width="0" hidden="1" customWidth="1"/>
    <col min="12782" max="12782" width="2.42578125" customWidth="1"/>
    <col min="12783" max="12783" width="3.42578125" customWidth="1"/>
    <col min="12784" max="12784" width="16.140625" customWidth="1"/>
    <col min="12785" max="12785" width="5" customWidth="1"/>
    <col min="12786" max="12786" width="7.5703125" customWidth="1"/>
    <col min="12787" max="12787" width="10.7109375" customWidth="1"/>
    <col min="12788" max="12788" width="5.5703125" customWidth="1"/>
    <col min="12789" max="12789" width="8.5703125" customWidth="1"/>
    <col min="12790" max="12790" width="7.5703125" customWidth="1"/>
    <col min="12791" max="12791" width="7.85546875" customWidth="1"/>
    <col min="12792" max="12792" width="5.42578125" customWidth="1"/>
    <col min="12793" max="12793" width="9" customWidth="1"/>
    <col min="12794" max="12794" width="5" customWidth="1"/>
    <col min="12795" max="12795" width="8.28515625" customWidth="1"/>
    <col min="12796" max="12796" width="4.85546875" customWidth="1"/>
    <col min="12797" max="12797" width="8.85546875" customWidth="1"/>
    <col min="12798" max="12798" width="5.5703125" customWidth="1"/>
    <col min="12799" max="12799" width="7.7109375" customWidth="1"/>
    <col min="12800" max="12800" width="5.42578125" customWidth="1"/>
    <col min="12801" max="12801" width="6.7109375" customWidth="1"/>
    <col min="12802" max="12802" width="5.28515625" customWidth="1"/>
    <col min="12803" max="12803" width="8" customWidth="1"/>
    <col min="12804" max="12804" width="4.85546875" customWidth="1"/>
    <col min="12805" max="12805" width="7.5703125" customWidth="1"/>
    <col min="12806" max="12806" width="5.140625" customWidth="1"/>
    <col min="12807" max="12807" width="7.85546875" customWidth="1"/>
    <col min="12808" max="12808" width="5.140625" customWidth="1"/>
    <col min="12809" max="12809" width="8.140625" customWidth="1"/>
    <col min="12810" max="12810" width="7" customWidth="1"/>
    <col min="12811" max="12811" width="8" customWidth="1"/>
    <col min="12813" max="12813" width="0" hidden="1" customWidth="1"/>
    <col min="13038" max="13038" width="2.42578125" customWidth="1"/>
    <col min="13039" max="13039" width="3.42578125" customWidth="1"/>
    <col min="13040" max="13040" width="16.140625" customWidth="1"/>
    <col min="13041" max="13041" width="5" customWidth="1"/>
    <col min="13042" max="13042" width="7.5703125" customWidth="1"/>
    <col min="13043" max="13043" width="10.7109375" customWidth="1"/>
    <col min="13044" max="13044" width="5.5703125" customWidth="1"/>
    <col min="13045" max="13045" width="8.5703125" customWidth="1"/>
    <col min="13046" max="13046" width="7.5703125" customWidth="1"/>
    <col min="13047" max="13047" width="7.85546875" customWidth="1"/>
    <col min="13048" max="13048" width="5.42578125" customWidth="1"/>
    <col min="13049" max="13049" width="9" customWidth="1"/>
    <col min="13050" max="13050" width="5" customWidth="1"/>
    <col min="13051" max="13051" width="8.28515625" customWidth="1"/>
    <col min="13052" max="13052" width="4.85546875" customWidth="1"/>
    <col min="13053" max="13053" width="8.85546875" customWidth="1"/>
    <col min="13054" max="13054" width="5.5703125" customWidth="1"/>
    <col min="13055" max="13055" width="7.7109375" customWidth="1"/>
    <col min="13056" max="13056" width="5.42578125" customWidth="1"/>
    <col min="13057" max="13057" width="6.7109375" customWidth="1"/>
    <col min="13058" max="13058" width="5.28515625" customWidth="1"/>
    <col min="13059" max="13059" width="8" customWidth="1"/>
    <col min="13060" max="13060" width="4.85546875" customWidth="1"/>
    <col min="13061" max="13061" width="7.5703125" customWidth="1"/>
    <col min="13062" max="13062" width="5.140625" customWidth="1"/>
    <col min="13063" max="13063" width="7.85546875" customWidth="1"/>
    <col min="13064" max="13064" width="5.140625" customWidth="1"/>
    <col min="13065" max="13065" width="8.140625" customWidth="1"/>
    <col min="13066" max="13066" width="7" customWidth="1"/>
    <col min="13067" max="13067" width="8" customWidth="1"/>
    <col min="13069" max="13069" width="0" hidden="1" customWidth="1"/>
    <col min="13294" max="13294" width="2.42578125" customWidth="1"/>
    <col min="13295" max="13295" width="3.42578125" customWidth="1"/>
    <col min="13296" max="13296" width="16.140625" customWidth="1"/>
    <col min="13297" max="13297" width="5" customWidth="1"/>
    <col min="13298" max="13298" width="7.5703125" customWidth="1"/>
    <col min="13299" max="13299" width="10.7109375" customWidth="1"/>
    <col min="13300" max="13300" width="5.5703125" customWidth="1"/>
    <col min="13301" max="13301" width="8.5703125" customWidth="1"/>
    <col min="13302" max="13302" width="7.5703125" customWidth="1"/>
    <col min="13303" max="13303" width="7.85546875" customWidth="1"/>
    <col min="13304" max="13304" width="5.42578125" customWidth="1"/>
    <col min="13305" max="13305" width="9" customWidth="1"/>
    <col min="13306" max="13306" width="5" customWidth="1"/>
    <col min="13307" max="13307" width="8.28515625" customWidth="1"/>
    <col min="13308" max="13308" width="4.85546875" customWidth="1"/>
    <col min="13309" max="13309" width="8.85546875" customWidth="1"/>
    <col min="13310" max="13310" width="5.5703125" customWidth="1"/>
    <col min="13311" max="13311" width="7.7109375" customWidth="1"/>
    <col min="13312" max="13312" width="5.42578125" customWidth="1"/>
    <col min="13313" max="13313" width="6.7109375" customWidth="1"/>
    <col min="13314" max="13314" width="5.28515625" customWidth="1"/>
    <col min="13315" max="13315" width="8" customWidth="1"/>
    <col min="13316" max="13316" width="4.85546875" customWidth="1"/>
    <col min="13317" max="13317" width="7.5703125" customWidth="1"/>
    <col min="13318" max="13318" width="5.140625" customWidth="1"/>
    <col min="13319" max="13319" width="7.85546875" customWidth="1"/>
    <col min="13320" max="13320" width="5.140625" customWidth="1"/>
    <col min="13321" max="13321" width="8.140625" customWidth="1"/>
    <col min="13322" max="13322" width="7" customWidth="1"/>
    <col min="13323" max="13323" width="8" customWidth="1"/>
    <col min="13325" max="13325" width="0" hidden="1" customWidth="1"/>
    <col min="13550" max="13550" width="2.42578125" customWidth="1"/>
    <col min="13551" max="13551" width="3.42578125" customWidth="1"/>
    <col min="13552" max="13552" width="16.140625" customWidth="1"/>
    <col min="13553" max="13553" width="5" customWidth="1"/>
    <col min="13554" max="13554" width="7.5703125" customWidth="1"/>
    <col min="13555" max="13555" width="10.7109375" customWidth="1"/>
    <col min="13556" max="13556" width="5.5703125" customWidth="1"/>
    <col min="13557" max="13557" width="8.5703125" customWidth="1"/>
    <col min="13558" max="13558" width="7.5703125" customWidth="1"/>
    <col min="13559" max="13559" width="7.85546875" customWidth="1"/>
    <col min="13560" max="13560" width="5.42578125" customWidth="1"/>
    <col min="13561" max="13561" width="9" customWidth="1"/>
    <col min="13562" max="13562" width="5" customWidth="1"/>
    <col min="13563" max="13563" width="8.28515625" customWidth="1"/>
    <col min="13564" max="13564" width="4.85546875" customWidth="1"/>
    <col min="13565" max="13565" width="8.85546875" customWidth="1"/>
    <col min="13566" max="13566" width="5.5703125" customWidth="1"/>
    <col min="13567" max="13567" width="7.7109375" customWidth="1"/>
    <col min="13568" max="13568" width="5.42578125" customWidth="1"/>
    <col min="13569" max="13569" width="6.7109375" customWidth="1"/>
    <col min="13570" max="13570" width="5.28515625" customWidth="1"/>
    <col min="13571" max="13571" width="8" customWidth="1"/>
    <col min="13572" max="13572" width="4.85546875" customWidth="1"/>
    <col min="13573" max="13573" width="7.5703125" customWidth="1"/>
    <col min="13574" max="13574" width="5.140625" customWidth="1"/>
    <col min="13575" max="13575" width="7.85546875" customWidth="1"/>
    <col min="13576" max="13576" width="5.140625" customWidth="1"/>
    <col min="13577" max="13577" width="8.140625" customWidth="1"/>
    <col min="13578" max="13578" width="7" customWidth="1"/>
    <col min="13579" max="13579" width="8" customWidth="1"/>
    <col min="13581" max="13581" width="0" hidden="1" customWidth="1"/>
    <col min="13806" max="13806" width="2.42578125" customWidth="1"/>
    <col min="13807" max="13807" width="3.42578125" customWidth="1"/>
    <col min="13808" max="13808" width="16.140625" customWidth="1"/>
    <col min="13809" max="13809" width="5" customWidth="1"/>
    <col min="13810" max="13810" width="7.5703125" customWidth="1"/>
    <col min="13811" max="13811" width="10.7109375" customWidth="1"/>
    <col min="13812" max="13812" width="5.5703125" customWidth="1"/>
    <col min="13813" max="13813" width="8.5703125" customWidth="1"/>
    <col min="13814" max="13814" width="7.5703125" customWidth="1"/>
    <col min="13815" max="13815" width="7.85546875" customWidth="1"/>
    <col min="13816" max="13816" width="5.42578125" customWidth="1"/>
    <col min="13817" max="13817" width="9" customWidth="1"/>
    <col min="13818" max="13818" width="5" customWidth="1"/>
    <col min="13819" max="13819" width="8.28515625" customWidth="1"/>
    <col min="13820" max="13820" width="4.85546875" customWidth="1"/>
    <col min="13821" max="13821" width="8.85546875" customWidth="1"/>
    <col min="13822" max="13822" width="5.5703125" customWidth="1"/>
    <col min="13823" max="13823" width="7.7109375" customWidth="1"/>
    <col min="13824" max="13824" width="5.42578125" customWidth="1"/>
    <col min="13825" max="13825" width="6.7109375" customWidth="1"/>
    <col min="13826" max="13826" width="5.28515625" customWidth="1"/>
    <col min="13827" max="13827" width="8" customWidth="1"/>
    <col min="13828" max="13828" width="4.85546875" customWidth="1"/>
    <col min="13829" max="13829" width="7.5703125" customWidth="1"/>
    <col min="13830" max="13830" width="5.140625" customWidth="1"/>
    <col min="13831" max="13831" width="7.85546875" customWidth="1"/>
    <col min="13832" max="13832" width="5.140625" customWidth="1"/>
    <col min="13833" max="13833" width="8.140625" customWidth="1"/>
    <col min="13834" max="13834" width="7" customWidth="1"/>
    <col min="13835" max="13835" width="8" customWidth="1"/>
    <col min="13837" max="13837" width="0" hidden="1" customWidth="1"/>
    <col min="14062" max="14062" width="2.42578125" customWidth="1"/>
    <col min="14063" max="14063" width="3.42578125" customWidth="1"/>
    <col min="14064" max="14064" width="16.140625" customWidth="1"/>
    <col min="14065" max="14065" width="5" customWidth="1"/>
    <col min="14066" max="14066" width="7.5703125" customWidth="1"/>
    <col min="14067" max="14067" width="10.7109375" customWidth="1"/>
    <col min="14068" max="14068" width="5.5703125" customWidth="1"/>
    <col min="14069" max="14069" width="8.5703125" customWidth="1"/>
    <col min="14070" max="14070" width="7.5703125" customWidth="1"/>
    <col min="14071" max="14071" width="7.85546875" customWidth="1"/>
    <col min="14072" max="14072" width="5.42578125" customWidth="1"/>
    <col min="14073" max="14073" width="9" customWidth="1"/>
    <col min="14074" max="14074" width="5" customWidth="1"/>
    <col min="14075" max="14075" width="8.28515625" customWidth="1"/>
    <col min="14076" max="14076" width="4.85546875" customWidth="1"/>
    <col min="14077" max="14077" width="8.85546875" customWidth="1"/>
    <col min="14078" max="14078" width="5.5703125" customWidth="1"/>
    <col min="14079" max="14079" width="7.7109375" customWidth="1"/>
    <col min="14080" max="14080" width="5.42578125" customWidth="1"/>
    <col min="14081" max="14081" width="6.7109375" customWidth="1"/>
    <col min="14082" max="14082" width="5.28515625" customWidth="1"/>
    <col min="14083" max="14083" width="8" customWidth="1"/>
    <col min="14084" max="14084" width="4.85546875" customWidth="1"/>
    <col min="14085" max="14085" width="7.5703125" customWidth="1"/>
    <col min="14086" max="14086" width="5.140625" customWidth="1"/>
    <col min="14087" max="14087" width="7.85546875" customWidth="1"/>
    <col min="14088" max="14088" width="5.140625" customWidth="1"/>
    <col min="14089" max="14089" width="8.140625" customWidth="1"/>
    <col min="14090" max="14090" width="7" customWidth="1"/>
    <col min="14091" max="14091" width="8" customWidth="1"/>
    <col min="14093" max="14093" width="0" hidden="1" customWidth="1"/>
    <col min="14318" max="14318" width="2.42578125" customWidth="1"/>
    <col min="14319" max="14319" width="3.42578125" customWidth="1"/>
    <col min="14320" max="14320" width="16.140625" customWidth="1"/>
    <col min="14321" max="14321" width="5" customWidth="1"/>
    <col min="14322" max="14322" width="7.5703125" customWidth="1"/>
    <col min="14323" max="14323" width="10.7109375" customWidth="1"/>
    <col min="14324" max="14324" width="5.5703125" customWidth="1"/>
    <col min="14325" max="14325" width="8.5703125" customWidth="1"/>
    <col min="14326" max="14326" width="7.5703125" customWidth="1"/>
    <col min="14327" max="14327" width="7.85546875" customWidth="1"/>
    <col min="14328" max="14328" width="5.42578125" customWidth="1"/>
    <col min="14329" max="14329" width="9" customWidth="1"/>
    <col min="14330" max="14330" width="5" customWidth="1"/>
    <col min="14331" max="14331" width="8.28515625" customWidth="1"/>
    <col min="14332" max="14332" width="4.85546875" customWidth="1"/>
    <col min="14333" max="14333" width="8.85546875" customWidth="1"/>
    <col min="14334" max="14334" width="5.5703125" customWidth="1"/>
    <col min="14335" max="14335" width="7.7109375" customWidth="1"/>
    <col min="14336" max="14336" width="5.42578125" customWidth="1"/>
    <col min="14337" max="14337" width="6.7109375" customWidth="1"/>
    <col min="14338" max="14338" width="5.28515625" customWidth="1"/>
    <col min="14339" max="14339" width="8" customWidth="1"/>
    <col min="14340" max="14340" width="4.85546875" customWidth="1"/>
    <col min="14341" max="14341" width="7.5703125" customWidth="1"/>
    <col min="14342" max="14342" width="5.140625" customWidth="1"/>
    <col min="14343" max="14343" width="7.85546875" customWidth="1"/>
    <col min="14344" max="14344" width="5.140625" customWidth="1"/>
    <col min="14345" max="14345" width="8.140625" customWidth="1"/>
    <col min="14346" max="14346" width="7" customWidth="1"/>
    <col min="14347" max="14347" width="8" customWidth="1"/>
    <col min="14349" max="14349" width="0" hidden="1" customWidth="1"/>
    <col min="14574" max="14574" width="2.42578125" customWidth="1"/>
    <col min="14575" max="14575" width="3.42578125" customWidth="1"/>
    <col min="14576" max="14576" width="16.140625" customWidth="1"/>
    <col min="14577" max="14577" width="5" customWidth="1"/>
    <col min="14578" max="14578" width="7.5703125" customWidth="1"/>
    <col min="14579" max="14579" width="10.7109375" customWidth="1"/>
    <col min="14580" max="14580" width="5.5703125" customWidth="1"/>
    <col min="14581" max="14581" width="8.5703125" customWidth="1"/>
    <col min="14582" max="14582" width="7.5703125" customWidth="1"/>
    <col min="14583" max="14583" width="7.85546875" customWidth="1"/>
    <col min="14584" max="14584" width="5.42578125" customWidth="1"/>
    <col min="14585" max="14585" width="9" customWidth="1"/>
    <col min="14586" max="14586" width="5" customWidth="1"/>
    <col min="14587" max="14587" width="8.28515625" customWidth="1"/>
    <col min="14588" max="14588" width="4.85546875" customWidth="1"/>
    <col min="14589" max="14589" width="8.85546875" customWidth="1"/>
    <col min="14590" max="14590" width="5.5703125" customWidth="1"/>
    <col min="14591" max="14591" width="7.7109375" customWidth="1"/>
    <col min="14592" max="14592" width="5.42578125" customWidth="1"/>
    <col min="14593" max="14593" width="6.7109375" customWidth="1"/>
    <col min="14594" max="14594" width="5.28515625" customWidth="1"/>
    <col min="14595" max="14595" width="8" customWidth="1"/>
    <col min="14596" max="14596" width="4.85546875" customWidth="1"/>
    <col min="14597" max="14597" width="7.5703125" customWidth="1"/>
    <col min="14598" max="14598" width="5.140625" customWidth="1"/>
    <col min="14599" max="14599" width="7.85546875" customWidth="1"/>
    <col min="14600" max="14600" width="5.140625" customWidth="1"/>
    <col min="14601" max="14601" width="8.140625" customWidth="1"/>
    <col min="14602" max="14602" width="7" customWidth="1"/>
    <col min="14603" max="14603" width="8" customWidth="1"/>
    <col min="14605" max="14605" width="0" hidden="1" customWidth="1"/>
    <col min="14830" max="14830" width="2.42578125" customWidth="1"/>
    <col min="14831" max="14831" width="3.42578125" customWidth="1"/>
    <col min="14832" max="14832" width="16.140625" customWidth="1"/>
    <col min="14833" max="14833" width="5" customWidth="1"/>
    <col min="14834" max="14834" width="7.5703125" customWidth="1"/>
    <col min="14835" max="14835" width="10.7109375" customWidth="1"/>
    <col min="14836" max="14836" width="5.5703125" customWidth="1"/>
    <col min="14837" max="14837" width="8.5703125" customWidth="1"/>
    <col min="14838" max="14838" width="7.5703125" customWidth="1"/>
    <col min="14839" max="14839" width="7.85546875" customWidth="1"/>
    <col min="14840" max="14840" width="5.42578125" customWidth="1"/>
    <col min="14841" max="14841" width="9" customWidth="1"/>
    <col min="14842" max="14842" width="5" customWidth="1"/>
    <col min="14843" max="14843" width="8.28515625" customWidth="1"/>
    <col min="14844" max="14844" width="4.85546875" customWidth="1"/>
    <col min="14845" max="14845" width="8.85546875" customWidth="1"/>
    <col min="14846" max="14846" width="5.5703125" customWidth="1"/>
    <col min="14847" max="14847" width="7.7109375" customWidth="1"/>
    <col min="14848" max="14848" width="5.42578125" customWidth="1"/>
    <col min="14849" max="14849" width="6.7109375" customWidth="1"/>
    <col min="14850" max="14850" width="5.28515625" customWidth="1"/>
    <col min="14851" max="14851" width="8" customWidth="1"/>
    <col min="14852" max="14852" width="4.85546875" customWidth="1"/>
    <col min="14853" max="14853" width="7.5703125" customWidth="1"/>
    <col min="14854" max="14854" width="5.140625" customWidth="1"/>
    <col min="14855" max="14855" width="7.85546875" customWidth="1"/>
    <col min="14856" max="14856" width="5.140625" customWidth="1"/>
    <col min="14857" max="14857" width="8.140625" customWidth="1"/>
    <col min="14858" max="14858" width="7" customWidth="1"/>
    <col min="14859" max="14859" width="8" customWidth="1"/>
    <col min="14861" max="14861" width="0" hidden="1" customWidth="1"/>
    <col min="15086" max="15086" width="2.42578125" customWidth="1"/>
    <col min="15087" max="15087" width="3.42578125" customWidth="1"/>
    <col min="15088" max="15088" width="16.140625" customWidth="1"/>
    <col min="15089" max="15089" width="5" customWidth="1"/>
    <col min="15090" max="15090" width="7.5703125" customWidth="1"/>
    <col min="15091" max="15091" width="10.7109375" customWidth="1"/>
    <col min="15092" max="15092" width="5.5703125" customWidth="1"/>
    <col min="15093" max="15093" width="8.5703125" customWidth="1"/>
    <col min="15094" max="15094" width="7.5703125" customWidth="1"/>
    <col min="15095" max="15095" width="7.85546875" customWidth="1"/>
    <col min="15096" max="15096" width="5.42578125" customWidth="1"/>
    <col min="15097" max="15097" width="9" customWidth="1"/>
    <col min="15098" max="15098" width="5" customWidth="1"/>
    <col min="15099" max="15099" width="8.28515625" customWidth="1"/>
    <col min="15100" max="15100" width="4.85546875" customWidth="1"/>
    <col min="15101" max="15101" width="8.85546875" customWidth="1"/>
    <col min="15102" max="15102" width="5.5703125" customWidth="1"/>
    <col min="15103" max="15103" width="7.7109375" customWidth="1"/>
    <col min="15104" max="15104" width="5.42578125" customWidth="1"/>
    <col min="15105" max="15105" width="6.7109375" customWidth="1"/>
    <col min="15106" max="15106" width="5.28515625" customWidth="1"/>
    <col min="15107" max="15107" width="8" customWidth="1"/>
    <col min="15108" max="15108" width="4.85546875" customWidth="1"/>
    <col min="15109" max="15109" width="7.5703125" customWidth="1"/>
    <col min="15110" max="15110" width="5.140625" customWidth="1"/>
    <col min="15111" max="15111" width="7.85546875" customWidth="1"/>
    <col min="15112" max="15112" width="5.140625" customWidth="1"/>
    <col min="15113" max="15113" width="8.140625" customWidth="1"/>
    <col min="15114" max="15114" width="7" customWidth="1"/>
    <col min="15115" max="15115" width="8" customWidth="1"/>
    <col min="15117" max="15117" width="0" hidden="1" customWidth="1"/>
    <col min="15342" max="15342" width="2.42578125" customWidth="1"/>
    <col min="15343" max="15343" width="3.42578125" customWidth="1"/>
    <col min="15344" max="15344" width="16.140625" customWidth="1"/>
    <col min="15345" max="15345" width="5" customWidth="1"/>
    <col min="15346" max="15346" width="7.5703125" customWidth="1"/>
    <col min="15347" max="15347" width="10.7109375" customWidth="1"/>
    <col min="15348" max="15348" width="5.5703125" customWidth="1"/>
    <col min="15349" max="15349" width="8.5703125" customWidth="1"/>
    <col min="15350" max="15350" width="7.5703125" customWidth="1"/>
    <col min="15351" max="15351" width="7.85546875" customWidth="1"/>
    <col min="15352" max="15352" width="5.42578125" customWidth="1"/>
    <col min="15353" max="15353" width="9" customWidth="1"/>
    <col min="15354" max="15354" width="5" customWidth="1"/>
    <col min="15355" max="15355" width="8.28515625" customWidth="1"/>
    <col min="15356" max="15356" width="4.85546875" customWidth="1"/>
    <col min="15357" max="15357" width="8.85546875" customWidth="1"/>
    <col min="15358" max="15358" width="5.5703125" customWidth="1"/>
    <col min="15359" max="15359" width="7.7109375" customWidth="1"/>
    <col min="15360" max="15360" width="5.42578125" customWidth="1"/>
    <col min="15361" max="15361" width="6.7109375" customWidth="1"/>
    <col min="15362" max="15362" width="5.28515625" customWidth="1"/>
    <col min="15363" max="15363" width="8" customWidth="1"/>
    <col min="15364" max="15364" width="4.85546875" customWidth="1"/>
    <col min="15365" max="15365" width="7.5703125" customWidth="1"/>
    <col min="15366" max="15366" width="5.140625" customWidth="1"/>
    <col min="15367" max="15367" width="7.85546875" customWidth="1"/>
    <col min="15368" max="15368" width="5.140625" customWidth="1"/>
    <col min="15369" max="15369" width="8.140625" customWidth="1"/>
    <col min="15370" max="15370" width="7" customWidth="1"/>
    <col min="15371" max="15371" width="8" customWidth="1"/>
    <col min="15373" max="15373" width="0" hidden="1" customWidth="1"/>
    <col min="15598" max="15598" width="2.42578125" customWidth="1"/>
    <col min="15599" max="15599" width="3.42578125" customWidth="1"/>
    <col min="15600" max="15600" width="16.140625" customWidth="1"/>
    <col min="15601" max="15601" width="5" customWidth="1"/>
    <col min="15602" max="15602" width="7.5703125" customWidth="1"/>
    <col min="15603" max="15603" width="10.7109375" customWidth="1"/>
    <col min="15604" max="15604" width="5.5703125" customWidth="1"/>
    <col min="15605" max="15605" width="8.5703125" customWidth="1"/>
    <col min="15606" max="15606" width="7.5703125" customWidth="1"/>
    <col min="15607" max="15607" width="7.85546875" customWidth="1"/>
    <col min="15608" max="15608" width="5.42578125" customWidth="1"/>
    <col min="15609" max="15609" width="9" customWidth="1"/>
    <col min="15610" max="15610" width="5" customWidth="1"/>
    <col min="15611" max="15611" width="8.28515625" customWidth="1"/>
    <col min="15612" max="15612" width="4.85546875" customWidth="1"/>
    <col min="15613" max="15613" width="8.85546875" customWidth="1"/>
    <col min="15614" max="15614" width="5.5703125" customWidth="1"/>
    <col min="15615" max="15615" width="7.7109375" customWidth="1"/>
    <col min="15616" max="15616" width="5.42578125" customWidth="1"/>
    <col min="15617" max="15617" width="6.7109375" customWidth="1"/>
    <col min="15618" max="15618" width="5.28515625" customWidth="1"/>
    <col min="15619" max="15619" width="8" customWidth="1"/>
    <col min="15620" max="15620" width="4.85546875" customWidth="1"/>
    <col min="15621" max="15621" width="7.5703125" customWidth="1"/>
    <col min="15622" max="15622" width="5.140625" customWidth="1"/>
    <col min="15623" max="15623" width="7.85546875" customWidth="1"/>
    <col min="15624" max="15624" width="5.140625" customWidth="1"/>
    <col min="15625" max="15625" width="8.140625" customWidth="1"/>
    <col min="15626" max="15626" width="7" customWidth="1"/>
    <col min="15627" max="15627" width="8" customWidth="1"/>
    <col min="15629" max="15629" width="0" hidden="1" customWidth="1"/>
    <col min="15854" max="15854" width="2.42578125" customWidth="1"/>
    <col min="15855" max="15855" width="3.42578125" customWidth="1"/>
    <col min="15856" max="15856" width="16.140625" customWidth="1"/>
    <col min="15857" max="15857" width="5" customWidth="1"/>
    <col min="15858" max="15858" width="7.5703125" customWidth="1"/>
    <col min="15859" max="15859" width="10.7109375" customWidth="1"/>
    <col min="15860" max="15860" width="5.5703125" customWidth="1"/>
    <col min="15861" max="15861" width="8.5703125" customWidth="1"/>
    <col min="15862" max="15862" width="7.5703125" customWidth="1"/>
    <col min="15863" max="15863" width="7.85546875" customWidth="1"/>
    <col min="15864" max="15864" width="5.42578125" customWidth="1"/>
    <col min="15865" max="15865" width="9" customWidth="1"/>
    <col min="15866" max="15866" width="5" customWidth="1"/>
    <col min="15867" max="15867" width="8.28515625" customWidth="1"/>
    <col min="15868" max="15868" width="4.85546875" customWidth="1"/>
    <col min="15869" max="15869" width="8.85546875" customWidth="1"/>
    <col min="15870" max="15870" width="5.5703125" customWidth="1"/>
    <col min="15871" max="15871" width="7.7109375" customWidth="1"/>
    <col min="15872" max="15872" width="5.42578125" customWidth="1"/>
    <col min="15873" max="15873" width="6.7109375" customWidth="1"/>
    <col min="15874" max="15874" width="5.28515625" customWidth="1"/>
    <col min="15875" max="15875" width="8" customWidth="1"/>
    <col min="15876" max="15876" width="4.85546875" customWidth="1"/>
    <col min="15877" max="15877" width="7.5703125" customWidth="1"/>
    <col min="15878" max="15878" width="5.140625" customWidth="1"/>
    <col min="15879" max="15879" width="7.85546875" customWidth="1"/>
    <col min="15880" max="15880" width="5.140625" customWidth="1"/>
    <col min="15881" max="15881" width="8.140625" customWidth="1"/>
    <col min="15882" max="15882" width="7" customWidth="1"/>
    <col min="15883" max="15883" width="8" customWidth="1"/>
    <col min="15885" max="15885" width="0" hidden="1" customWidth="1"/>
    <col min="16110" max="16110" width="2.42578125" customWidth="1"/>
    <col min="16111" max="16111" width="3.42578125" customWidth="1"/>
    <col min="16112" max="16112" width="16.140625" customWidth="1"/>
    <col min="16113" max="16113" width="5" customWidth="1"/>
    <col min="16114" max="16114" width="7.5703125" customWidth="1"/>
    <col min="16115" max="16115" width="10.7109375" customWidth="1"/>
    <col min="16116" max="16116" width="5.5703125" customWidth="1"/>
    <col min="16117" max="16117" width="8.5703125" customWidth="1"/>
    <col min="16118" max="16118" width="7.5703125" customWidth="1"/>
    <col min="16119" max="16119" width="7.85546875" customWidth="1"/>
    <col min="16120" max="16120" width="5.42578125" customWidth="1"/>
    <col min="16121" max="16121" width="9" customWidth="1"/>
    <col min="16122" max="16122" width="5" customWidth="1"/>
    <col min="16123" max="16123" width="8.28515625" customWidth="1"/>
    <col min="16124" max="16124" width="4.85546875" customWidth="1"/>
    <col min="16125" max="16125" width="8.85546875" customWidth="1"/>
    <col min="16126" max="16126" width="5.5703125" customWidth="1"/>
    <col min="16127" max="16127" width="7.7109375" customWidth="1"/>
    <col min="16128" max="16128" width="5.42578125" customWidth="1"/>
    <col min="16129" max="16129" width="6.7109375" customWidth="1"/>
    <col min="16130" max="16130" width="5.28515625" customWidth="1"/>
    <col min="16131" max="16131" width="8" customWidth="1"/>
    <col min="16132" max="16132" width="4.85546875" customWidth="1"/>
    <col min="16133" max="16133" width="7.5703125" customWidth="1"/>
    <col min="16134" max="16134" width="5.140625" customWidth="1"/>
    <col min="16135" max="16135" width="7.85546875" customWidth="1"/>
    <col min="16136" max="16136" width="5.140625" customWidth="1"/>
    <col min="16137" max="16137" width="8.140625" customWidth="1"/>
    <col min="16138" max="16138" width="7" customWidth="1"/>
    <col min="16139" max="16139" width="8" customWidth="1"/>
    <col min="16141" max="16141" width="0" hidden="1" customWidth="1"/>
  </cols>
  <sheetData>
    <row r="1" spans="2:21" ht="12" customHeight="1" thickBot="1" x14ac:dyDescent="0.3"/>
    <row r="2" spans="2:21" ht="15.75" hidden="1" thickBot="1" x14ac:dyDescent="0.3">
      <c r="B2" s="3"/>
      <c r="C2" s="24"/>
      <c r="D2" s="6"/>
      <c r="E2" s="3"/>
      <c r="F2" s="1"/>
      <c r="G2" s="1"/>
      <c r="H2" s="5"/>
      <c r="I2" s="5"/>
      <c r="J2" s="5"/>
      <c r="K2" s="5"/>
    </row>
    <row r="3" spans="2:21" s="2" customFormat="1" ht="95.25" customHeight="1" thickBot="1" x14ac:dyDescent="0.3">
      <c r="B3" s="198" t="s">
        <v>190</v>
      </c>
      <c r="C3" s="199"/>
      <c r="D3" s="199"/>
      <c r="E3" s="199"/>
      <c r="F3" s="199"/>
      <c r="G3" s="199"/>
      <c r="H3" s="199"/>
      <c r="I3" s="199"/>
      <c r="J3" s="199"/>
      <c r="K3" s="199"/>
      <c r="L3" s="200"/>
      <c r="S3" s="138"/>
    </row>
    <row r="4" spans="2:21" s="4" customFormat="1" ht="54" customHeight="1" thickBot="1" x14ac:dyDescent="0.25">
      <c r="B4" s="25"/>
      <c r="C4" s="164" t="s">
        <v>17</v>
      </c>
      <c r="D4" s="161" t="s">
        <v>213</v>
      </c>
      <c r="E4" s="165" t="s">
        <v>18</v>
      </c>
      <c r="F4" s="162" t="s">
        <v>58</v>
      </c>
      <c r="G4" s="162" t="s">
        <v>214</v>
      </c>
      <c r="H4" s="162" t="s">
        <v>215</v>
      </c>
      <c r="I4" s="162" t="s">
        <v>19</v>
      </c>
      <c r="J4" s="162" t="s">
        <v>216</v>
      </c>
      <c r="K4" s="162" t="s">
        <v>20</v>
      </c>
      <c r="L4" s="163" t="s">
        <v>217</v>
      </c>
      <c r="S4" s="139" t="s">
        <v>210</v>
      </c>
      <c r="T4" s="4" t="s">
        <v>211</v>
      </c>
      <c r="U4" s="4" t="s">
        <v>212</v>
      </c>
    </row>
    <row r="5" spans="2:21" ht="15.75" x14ac:dyDescent="0.25">
      <c r="B5" s="88"/>
      <c r="C5" s="89" t="s">
        <v>21</v>
      </c>
      <c r="D5" s="90"/>
      <c r="E5" s="91"/>
      <c r="F5" s="92"/>
      <c r="G5" s="92"/>
      <c r="H5" s="93"/>
      <c r="I5" s="93"/>
      <c r="J5" s="93"/>
      <c r="K5" s="93"/>
      <c r="L5" s="93"/>
      <c r="S5" s="1">
        <v>896</v>
      </c>
      <c r="T5">
        <f>+S5*0.15</f>
        <v>134.4</v>
      </c>
      <c r="U5" s="1">
        <f>+S5+T5</f>
        <v>1030.4000000000001</v>
      </c>
    </row>
    <row r="6" spans="2:21" ht="27" customHeight="1" x14ac:dyDescent="0.25">
      <c r="B6" s="145">
        <v>1</v>
      </c>
      <c r="C6" s="146" t="s">
        <v>72</v>
      </c>
      <c r="D6" s="147">
        <v>64</v>
      </c>
      <c r="E6" s="147" t="s">
        <v>22</v>
      </c>
      <c r="F6" s="148">
        <f>+U5</f>
        <v>1030.4000000000001</v>
      </c>
      <c r="G6" s="148">
        <f>+D6*F6</f>
        <v>65945.600000000006</v>
      </c>
      <c r="H6" s="147">
        <v>30</v>
      </c>
      <c r="I6" s="149">
        <f t="shared" ref="I6:I26" si="0">+H6*F6</f>
        <v>30912.000000000004</v>
      </c>
      <c r="J6" s="150" t="s">
        <v>205</v>
      </c>
      <c r="K6" s="149">
        <f t="shared" ref="K6:K26" si="1">+J6*F6</f>
        <v>35033.600000000006</v>
      </c>
      <c r="L6" s="151">
        <f t="shared" ref="L6:L27" si="2">+I6+K6</f>
        <v>65945.600000000006</v>
      </c>
      <c r="M6" s="144">
        <f>+H6+J6</f>
        <v>64</v>
      </c>
      <c r="N6" s="26"/>
      <c r="S6" s="1">
        <v>4950</v>
      </c>
      <c r="T6">
        <f t="shared" ref="T6:T26" si="3">+S6*0.15</f>
        <v>742.5</v>
      </c>
      <c r="U6" s="1">
        <f t="shared" ref="U6:U26" si="4">+S6+T6</f>
        <v>5692.5</v>
      </c>
    </row>
    <row r="7" spans="2:21" ht="27" customHeight="1" x14ac:dyDescent="0.25">
      <c r="B7" s="145">
        <v>2</v>
      </c>
      <c r="C7" s="146" t="s">
        <v>191</v>
      </c>
      <c r="D7" s="147">
        <v>16</v>
      </c>
      <c r="E7" s="147" t="s">
        <v>22</v>
      </c>
      <c r="F7" s="148">
        <f t="shared" ref="F7:F26" si="5">+U6</f>
        <v>5692.5</v>
      </c>
      <c r="G7" s="148">
        <f t="shared" ref="G7:G26" si="6">+D7*F7</f>
        <v>91080</v>
      </c>
      <c r="H7" s="147">
        <v>8</v>
      </c>
      <c r="I7" s="149">
        <f t="shared" si="0"/>
        <v>45540</v>
      </c>
      <c r="J7" s="150" t="s">
        <v>206</v>
      </c>
      <c r="K7" s="149">
        <f t="shared" si="1"/>
        <v>45540</v>
      </c>
      <c r="L7" s="151">
        <f t="shared" si="2"/>
        <v>91080</v>
      </c>
      <c r="M7" s="144">
        <f t="shared" ref="M7:M26" si="7">+H7+J7</f>
        <v>16</v>
      </c>
      <c r="N7" s="26"/>
      <c r="S7" s="1">
        <v>1450</v>
      </c>
      <c r="T7">
        <f t="shared" si="3"/>
        <v>217.5</v>
      </c>
      <c r="U7" s="1">
        <f t="shared" si="4"/>
        <v>1667.5</v>
      </c>
    </row>
    <row r="8" spans="2:21" ht="27" customHeight="1" x14ac:dyDescent="0.25">
      <c r="B8" s="145">
        <v>3</v>
      </c>
      <c r="C8" s="146" t="s">
        <v>76</v>
      </c>
      <c r="D8" s="147">
        <v>30</v>
      </c>
      <c r="E8" s="147" t="s">
        <v>22</v>
      </c>
      <c r="F8" s="148">
        <f t="shared" si="5"/>
        <v>1667.5</v>
      </c>
      <c r="G8" s="148">
        <f t="shared" si="6"/>
        <v>50025</v>
      </c>
      <c r="H8" s="147">
        <v>15</v>
      </c>
      <c r="I8" s="149">
        <f t="shared" si="0"/>
        <v>25012.5</v>
      </c>
      <c r="J8" s="150" t="s">
        <v>209</v>
      </c>
      <c r="K8" s="149">
        <f t="shared" si="1"/>
        <v>25012.5</v>
      </c>
      <c r="L8" s="151">
        <f t="shared" si="2"/>
        <v>50025</v>
      </c>
      <c r="M8" s="144">
        <f t="shared" si="7"/>
        <v>30</v>
      </c>
      <c r="N8" s="26"/>
      <c r="S8" s="1">
        <v>2460</v>
      </c>
      <c r="T8">
        <f t="shared" si="3"/>
        <v>369</v>
      </c>
      <c r="U8" s="1">
        <f t="shared" si="4"/>
        <v>2829</v>
      </c>
    </row>
    <row r="9" spans="2:21" ht="27" customHeight="1" x14ac:dyDescent="0.25">
      <c r="B9" s="145">
        <v>4</v>
      </c>
      <c r="C9" s="152" t="s">
        <v>77</v>
      </c>
      <c r="D9" s="147">
        <v>30</v>
      </c>
      <c r="E9" s="147" t="s">
        <v>22</v>
      </c>
      <c r="F9" s="148">
        <f t="shared" si="5"/>
        <v>2829</v>
      </c>
      <c r="G9" s="148">
        <f t="shared" si="6"/>
        <v>84870</v>
      </c>
      <c r="H9" s="147">
        <v>15</v>
      </c>
      <c r="I9" s="149">
        <f t="shared" si="0"/>
        <v>42435</v>
      </c>
      <c r="J9" s="153" t="s">
        <v>209</v>
      </c>
      <c r="K9" s="149">
        <f t="shared" si="1"/>
        <v>42435</v>
      </c>
      <c r="L9" s="151">
        <f t="shared" si="2"/>
        <v>84870</v>
      </c>
      <c r="M9" s="144">
        <f t="shared" si="7"/>
        <v>30</v>
      </c>
      <c r="N9" s="26"/>
      <c r="S9" s="1">
        <v>4700</v>
      </c>
      <c r="T9">
        <f t="shared" si="3"/>
        <v>705</v>
      </c>
      <c r="U9" s="1">
        <f t="shared" si="4"/>
        <v>5405</v>
      </c>
    </row>
    <row r="10" spans="2:21" ht="27" customHeight="1" x14ac:dyDescent="0.25">
      <c r="B10" s="145">
        <v>5</v>
      </c>
      <c r="C10" s="146" t="s">
        <v>192</v>
      </c>
      <c r="D10" s="147">
        <v>40</v>
      </c>
      <c r="E10" s="147" t="s">
        <v>22</v>
      </c>
      <c r="F10" s="148">
        <f t="shared" si="5"/>
        <v>5405</v>
      </c>
      <c r="G10" s="148">
        <f t="shared" si="6"/>
        <v>216200</v>
      </c>
      <c r="H10" s="147">
        <v>20</v>
      </c>
      <c r="I10" s="149">
        <f t="shared" si="0"/>
        <v>108100</v>
      </c>
      <c r="J10" s="150" t="s">
        <v>80</v>
      </c>
      <c r="K10" s="149">
        <f t="shared" si="1"/>
        <v>108100</v>
      </c>
      <c r="L10" s="151">
        <f t="shared" si="2"/>
        <v>216200</v>
      </c>
      <c r="M10" s="144">
        <f t="shared" si="7"/>
        <v>40</v>
      </c>
      <c r="N10" s="26"/>
      <c r="S10" s="1">
        <v>1914</v>
      </c>
      <c r="T10">
        <f t="shared" si="3"/>
        <v>287.09999999999997</v>
      </c>
      <c r="U10" s="1">
        <f t="shared" si="4"/>
        <v>2201.1</v>
      </c>
    </row>
    <row r="11" spans="2:21" ht="27" customHeight="1" x14ac:dyDescent="0.25">
      <c r="B11" s="145">
        <v>6</v>
      </c>
      <c r="C11" s="154" t="s">
        <v>75</v>
      </c>
      <c r="D11" s="147">
        <v>15</v>
      </c>
      <c r="E11" s="147" t="s">
        <v>22</v>
      </c>
      <c r="F11" s="148">
        <f t="shared" si="5"/>
        <v>2201.1</v>
      </c>
      <c r="G11" s="148">
        <f t="shared" si="6"/>
        <v>33016.5</v>
      </c>
      <c r="H11" s="147">
        <v>8</v>
      </c>
      <c r="I11" s="149">
        <f t="shared" si="0"/>
        <v>17608.8</v>
      </c>
      <c r="J11" s="150" t="s">
        <v>207</v>
      </c>
      <c r="K11" s="149">
        <f t="shared" si="1"/>
        <v>15407.699999999999</v>
      </c>
      <c r="L11" s="151">
        <f t="shared" si="2"/>
        <v>33016.5</v>
      </c>
      <c r="M11" s="144">
        <f t="shared" si="7"/>
        <v>15</v>
      </c>
      <c r="N11" s="26"/>
      <c r="S11" s="1">
        <v>928</v>
      </c>
      <c r="T11">
        <f t="shared" si="3"/>
        <v>139.19999999999999</v>
      </c>
      <c r="U11" s="1">
        <f t="shared" si="4"/>
        <v>1067.2</v>
      </c>
    </row>
    <row r="12" spans="2:21" ht="27" customHeight="1" x14ac:dyDescent="0.25">
      <c r="B12" s="145">
        <v>7</v>
      </c>
      <c r="C12" s="152" t="s">
        <v>193</v>
      </c>
      <c r="D12" s="147">
        <v>10</v>
      </c>
      <c r="E12" s="147" t="s">
        <v>22</v>
      </c>
      <c r="F12" s="148">
        <f t="shared" si="5"/>
        <v>1067.2</v>
      </c>
      <c r="G12" s="148">
        <f t="shared" si="6"/>
        <v>10672</v>
      </c>
      <c r="H12" s="147">
        <v>5</v>
      </c>
      <c r="I12" s="149">
        <f t="shared" si="0"/>
        <v>5336</v>
      </c>
      <c r="J12" s="150" t="s">
        <v>208</v>
      </c>
      <c r="K12" s="149">
        <f t="shared" si="1"/>
        <v>5336</v>
      </c>
      <c r="L12" s="151">
        <f t="shared" si="2"/>
        <v>10672</v>
      </c>
      <c r="M12" s="144">
        <f t="shared" si="7"/>
        <v>10</v>
      </c>
      <c r="N12" s="26"/>
      <c r="S12" s="1">
        <v>1940</v>
      </c>
      <c r="T12">
        <f t="shared" si="3"/>
        <v>291</v>
      </c>
      <c r="U12" s="1">
        <f t="shared" si="4"/>
        <v>2231</v>
      </c>
    </row>
    <row r="13" spans="2:21" ht="27" customHeight="1" x14ac:dyDescent="0.25">
      <c r="B13" s="145">
        <v>8</v>
      </c>
      <c r="C13" s="152" t="s">
        <v>73</v>
      </c>
      <c r="D13" s="147">
        <v>50</v>
      </c>
      <c r="E13" s="147" t="s">
        <v>22</v>
      </c>
      <c r="F13" s="148">
        <f t="shared" si="5"/>
        <v>2231</v>
      </c>
      <c r="G13" s="148">
        <f t="shared" si="6"/>
        <v>111550</v>
      </c>
      <c r="H13" s="147">
        <v>25</v>
      </c>
      <c r="I13" s="149">
        <f t="shared" si="0"/>
        <v>55775</v>
      </c>
      <c r="J13" s="150" t="s">
        <v>175</v>
      </c>
      <c r="K13" s="149">
        <f t="shared" si="1"/>
        <v>55775</v>
      </c>
      <c r="L13" s="151">
        <f t="shared" si="2"/>
        <v>111550</v>
      </c>
      <c r="M13" s="144">
        <f t="shared" si="7"/>
        <v>50</v>
      </c>
      <c r="N13" s="26"/>
      <c r="S13" s="1">
        <v>4107</v>
      </c>
      <c r="T13">
        <f t="shared" si="3"/>
        <v>616.04999999999995</v>
      </c>
      <c r="U13" s="1">
        <f t="shared" si="4"/>
        <v>4723.05</v>
      </c>
    </row>
    <row r="14" spans="2:21" ht="27" customHeight="1" x14ac:dyDescent="0.25">
      <c r="B14" s="145">
        <v>9</v>
      </c>
      <c r="C14" s="152" t="s">
        <v>194</v>
      </c>
      <c r="D14" s="147">
        <v>30</v>
      </c>
      <c r="E14" s="147" t="s">
        <v>22</v>
      </c>
      <c r="F14" s="148">
        <f t="shared" si="5"/>
        <v>4723.05</v>
      </c>
      <c r="G14" s="148">
        <f t="shared" si="6"/>
        <v>141691.5</v>
      </c>
      <c r="H14" s="147">
        <v>15</v>
      </c>
      <c r="I14" s="149">
        <f t="shared" si="0"/>
        <v>70845.75</v>
      </c>
      <c r="J14" s="150" t="s">
        <v>209</v>
      </c>
      <c r="K14" s="149">
        <f t="shared" si="1"/>
        <v>70845.75</v>
      </c>
      <c r="L14" s="151">
        <f t="shared" si="2"/>
        <v>141691.5</v>
      </c>
      <c r="M14" s="144">
        <f t="shared" si="7"/>
        <v>30</v>
      </c>
      <c r="N14" s="26"/>
      <c r="S14" s="1">
        <v>5452</v>
      </c>
      <c r="T14">
        <f t="shared" si="3"/>
        <v>817.8</v>
      </c>
      <c r="U14" s="1">
        <f t="shared" si="4"/>
        <v>6269.8</v>
      </c>
    </row>
    <row r="15" spans="2:21" ht="27" customHeight="1" x14ac:dyDescent="0.25">
      <c r="B15" s="145">
        <v>10</v>
      </c>
      <c r="C15" s="152" t="s">
        <v>195</v>
      </c>
      <c r="D15" s="147">
        <v>4</v>
      </c>
      <c r="E15" s="147" t="s">
        <v>22</v>
      </c>
      <c r="F15" s="148">
        <f t="shared" si="5"/>
        <v>6269.8</v>
      </c>
      <c r="G15" s="148">
        <f t="shared" si="6"/>
        <v>25079.200000000001</v>
      </c>
      <c r="H15" s="147">
        <v>4</v>
      </c>
      <c r="I15" s="149">
        <f t="shared" si="0"/>
        <v>25079.200000000001</v>
      </c>
      <c r="J15" s="150" t="s">
        <v>81</v>
      </c>
      <c r="K15" s="149">
        <f t="shared" si="1"/>
        <v>0</v>
      </c>
      <c r="L15" s="151">
        <f t="shared" si="2"/>
        <v>25079.200000000001</v>
      </c>
      <c r="M15" s="144">
        <f t="shared" si="7"/>
        <v>4</v>
      </c>
      <c r="N15" s="26"/>
      <c r="S15" s="1">
        <v>2690</v>
      </c>
      <c r="T15">
        <f t="shared" si="3"/>
        <v>403.5</v>
      </c>
      <c r="U15" s="1">
        <f t="shared" si="4"/>
        <v>3093.5</v>
      </c>
    </row>
    <row r="16" spans="2:21" ht="27" customHeight="1" x14ac:dyDescent="0.25">
      <c r="B16" s="145">
        <v>11</v>
      </c>
      <c r="C16" s="152" t="s">
        <v>196</v>
      </c>
      <c r="D16" s="147">
        <v>14</v>
      </c>
      <c r="E16" s="147" t="s">
        <v>22</v>
      </c>
      <c r="F16" s="148">
        <f t="shared" si="5"/>
        <v>3093.5</v>
      </c>
      <c r="G16" s="148">
        <f t="shared" si="6"/>
        <v>43309</v>
      </c>
      <c r="H16" s="147">
        <v>7</v>
      </c>
      <c r="I16" s="149">
        <f t="shared" si="0"/>
        <v>21654.5</v>
      </c>
      <c r="J16" s="150" t="s">
        <v>207</v>
      </c>
      <c r="K16" s="149">
        <f t="shared" si="1"/>
        <v>21654.5</v>
      </c>
      <c r="L16" s="151">
        <f t="shared" si="2"/>
        <v>43309</v>
      </c>
      <c r="M16" s="144">
        <f t="shared" si="7"/>
        <v>14</v>
      </c>
      <c r="N16" s="26"/>
      <c r="S16" s="1">
        <v>319</v>
      </c>
      <c r="T16">
        <f t="shared" si="3"/>
        <v>47.85</v>
      </c>
      <c r="U16" s="1">
        <f t="shared" si="4"/>
        <v>366.85</v>
      </c>
    </row>
    <row r="17" spans="2:21" ht="27" customHeight="1" x14ac:dyDescent="0.25">
      <c r="B17" s="145">
        <v>12</v>
      </c>
      <c r="C17" s="152" t="s">
        <v>74</v>
      </c>
      <c r="D17" s="147">
        <v>6</v>
      </c>
      <c r="E17" s="147" t="s">
        <v>22</v>
      </c>
      <c r="F17" s="148">
        <f t="shared" si="5"/>
        <v>366.85</v>
      </c>
      <c r="G17" s="148">
        <f t="shared" si="6"/>
        <v>2201.1000000000004</v>
      </c>
      <c r="H17" s="147">
        <v>3</v>
      </c>
      <c r="I17" s="149">
        <f t="shared" si="0"/>
        <v>1100.5500000000002</v>
      </c>
      <c r="J17" s="150" t="s">
        <v>94</v>
      </c>
      <c r="K17" s="149">
        <f t="shared" si="1"/>
        <v>1100.5500000000002</v>
      </c>
      <c r="L17" s="151">
        <f t="shared" si="2"/>
        <v>2201.1000000000004</v>
      </c>
      <c r="M17" s="144">
        <f t="shared" si="7"/>
        <v>6</v>
      </c>
      <c r="N17" s="26"/>
      <c r="S17" s="1">
        <v>3770</v>
      </c>
      <c r="T17">
        <f t="shared" si="3"/>
        <v>565.5</v>
      </c>
      <c r="U17" s="1">
        <f t="shared" si="4"/>
        <v>4335.5</v>
      </c>
    </row>
    <row r="18" spans="2:21" ht="27" customHeight="1" x14ac:dyDescent="0.25">
      <c r="B18" s="145">
        <v>13</v>
      </c>
      <c r="C18" s="152" t="s">
        <v>197</v>
      </c>
      <c r="D18" s="147">
        <v>20</v>
      </c>
      <c r="E18" s="147" t="s">
        <v>22</v>
      </c>
      <c r="F18" s="148">
        <f t="shared" si="5"/>
        <v>4335.5</v>
      </c>
      <c r="G18" s="148">
        <f t="shared" si="6"/>
        <v>86710</v>
      </c>
      <c r="H18" s="147">
        <v>10</v>
      </c>
      <c r="I18" s="149">
        <f t="shared" si="0"/>
        <v>43355</v>
      </c>
      <c r="J18" s="150" t="s">
        <v>79</v>
      </c>
      <c r="K18" s="149">
        <f t="shared" si="1"/>
        <v>43355</v>
      </c>
      <c r="L18" s="151">
        <f t="shared" si="2"/>
        <v>86710</v>
      </c>
      <c r="M18" s="144">
        <f t="shared" si="7"/>
        <v>20</v>
      </c>
      <c r="N18" s="26"/>
      <c r="S18" s="1">
        <v>1900</v>
      </c>
      <c r="T18">
        <f t="shared" si="3"/>
        <v>285</v>
      </c>
      <c r="U18" s="1">
        <f t="shared" si="4"/>
        <v>2185</v>
      </c>
    </row>
    <row r="19" spans="2:21" ht="27" customHeight="1" x14ac:dyDescent="0.25">
      <c r="B19" s="145">
        <v>14</v>
      </c>
      <c r="C19" s="152" t="s">
        <v>198</v>
      </c>
      <c r="D19" s="147">
        <v>20</v>
      </c>
      <c r="E19" s="147" t="s">
        <v>22</v>
      </c>
      <c r="F19" s="148">
        <f t="shared" si="5"/>
        <v>2185</v>
      </c>
      <c r="G19" s="148">
        <f t="shared" si="6"/>
        <v>43700</v>
      </c>
      <c r="H19" s="147">
        <v>10</v>
      </c>
      <c r="I19" s="149">
        <f t="shared" si="0"/>
        <v>21850</v>
      </c>
      <c r="J19" s="150" t="s">
        <v>79</v>
      </c>
      <c r="K19" s="149">
        <f t="shared" si="1"/>
        <v>21850</v>
      </c>
      <c r="L19" s="151">
        <f t="shared" si="2"/>
        <v>43700</v>
      </c>
      <c r="M19" s="144">
        <f t="shared" si="7"/>
        <v>20</v>
      </c>
      <c r="N19" s="26"/>
      <c r="S19" s="1">
        <v>519</v>
      </c>
      <c r="T19">
        <f t="shared" si="3"/>
        <v>77.849999999999994</v>
      </c>
      <c r="U19" s="1">
        <f t="shared" si="4"/>
        <v>596.85</v>
      </c>
    </row>
    <row r="20" spans="2:21" ht="27" customHeight="1" x14ac:dyDescent="0.25">
      <c r="B20" s="145">
        <v>15</v>
      </c>
      <c r="C20" s="152" t="s">
        <v>199</v>
      </c>
      <c r="D20" s="147">
        <v>20</v>
      </c>
      <c r="E20" s="147" t="s">
        <v>22</v>
      </c>
      <c r="F20" s="148">
        <f t="shared" si="5"/>
        <v>596.85</v>
      </c>
      <c r="G20" s="148">
        <f t="shared" si="6"/>
        <v>11937</v>
      </c>
      <c r="H20" s="147">
        <v>10</v>
      </c>
      <c r="I20" s="149">
        <f t="shared" si="0"/>
        <v>5968.5</v>
      </c>
      <c r="J20" s="150" t="s">
        <v>79</v>
      </c>
      <c r="K20" s="149">
        <f t="shared" si="1"/>
        <v>5968.5</v>
      </c>
      <c r="L20" s="151">
        <f t="shared" si="2"/>
        <v>11937</v>
      </c>
      <c r="M20" s="144">
        <f t="shared" si="7"/>
        <v>20</v>
      </c>
      <c r="N20" s="26"/>
      <c r="S20" s="1">
        <v>390</v>
      </c>
      <c r="T20">
        <f t="shared" si="3"/>
        <v>58.5</v>
      </c>
      <c r="U20" s="1">
        <f t="shared" si="4"/>
        <v>448.5</v>
      </c>
    </row>
    <row r="21" spans="2:21" ht="27" customHeight="1" x14ac:dyDescent="0.25">
      <c r="B21" s="145">
        <v>16</v>
      </c>
      <c r="C21" s="152" t="s">
        <v>200</v>
      </c>
      <c r="D21" s="147">
        <v>40</v>
      </c>
      <c r="E21" s="147" t="s">
        <v>22</v>
      </c>
      <c r="F21" s="148">
        <f t="shared" si="5"/>
        <v>448.5</v>
      </c>
      <c r="G21" s="148">
        <f t="shared" si="6"/>
        <v>17940</v>
      </c>
      <c r="H21" s="147">
        <v>20</v>
      </c>
      <c r="I21" s="149">
        <f t="shared" si="0"/>
        <v>8970</v>
      </c>
      <c r="J21" s="150" t="s">
        <v>80</v>
      </c>
      <c r="K21" s="149">
        <f t="shared" si="1"/>
        <v>8970</v>
      </c>
      <c r="L21" s="151">
        <f t="shared" si="2"/>
        <v>17940</v>
      </c>
      <c r="M21" s="144">
        <f t="shared" si="7"/>
        <v>40</v>
      </c>
      <c r="N21" s="26"/>
      <c r="S21" s="1">
        <v>2300</v>
      </c>
      <c r="T21">
        <f t="shared" si="3"/>
        <v>345</v>
      </c>
      <c r="U21" s="1">
        <f t="shared" si="4"/>
        <v>2645</v>
      </c>
    </row>
    <row r="22" spans="2:21" ht="27" customHeight="1" x14ac:dyDescent="0.25">
      <c r="B22" s="145">
        <v>17</v>
      </c>
      <c r="C22" s="152" t="s">
        <v>201</v>
      </c>
      <c r="D22" s="147">
        <v>20</v>
      </c>
      <c r="E22" s="147" t="s">
        <v>22</v>
      </c>
      <c r="F22" s="148">
        <f t="shared" si="5"/>
        <v>2645</v>
      </c>
      <c r="G22" s="148">
        <f t="shared" si="6"/>
        <v>52900</v>
      </c>
      <c r="H22" s="147">
        <v>10</v>
      </c>
      <c r="I22" s="149">
        <f t="shared" si="0"/>
        <v>26450</v>
      </c>
      <c r="J22" s="150" t="s">
        <v>79</v>
      </c>
      <c r="K22" s="149">
        <f t="shared" si="1"/>
        <v>26450</v>
      </c>
      <c r="L22" s="151">
        <f t="shared" si="2"/>
        <v>52900</v>
      </c>
      <c r="M22" s="144">
        <f t="shared" si="7"/>
        <v>20</v>
      </c>
      <c r="N22" s="26"/>
      <c r="S22" s="1">
        <v>1800</v>
      </c>
      <c r="T22">
        <f t="shared" si="3"/>
        <v>270</v>
      </c>
      <c r="U22" s="1">
        <f t="shared" si="4"/>
        <v>2070</v>
      </c>
    </row>
    <row r="23" spans="2:21" ht="27" customHeight="1" x14ac:dyDescent="0.25">
      <c r="B23" s="145">
        <v>18</v>
      </c>
      <c r="C23" s="152" t="s">
        <v>202</v>
      </c>
      <c r="D23" s="147">
        <v>4</v>
      </c>
      <c r="E23" s="147" t="s">
        <v>22</v>
      </c>
      <c r="F23" s="148">
        <f t="shared" si="5"/>
        <v>2070</v>
      </c>
      <c r="G23" s="148">
        <f t="shared" si="6"/>
        <v>8280</v>
      </c>
      <c r="H23" s="147">
        <v>2</v>
      </c>
      <c r="I23" s="149">
        <f t="shared" si="0"/>
        <v>4140</v>
      </c>
      <c r="J23" s="150" t="s">
        <v>82</v>
      </c>
      <c r="K23" s="149">
        <f t="shared" si="1"/>
        <v>4140</v>
      </c>
      <c r="L23" s="151">
        <f t="shared" si="2"/>
        <v>8280</v>
      </c>
      <c r="M23" s="144">
        <f t="shared" si="7"/>
        <v>4</v>
      </c>
      <c r="N23" s="26"/>
      <c r="S23" s="1">
        <v>2800</v>
      </c>
      <c r="T23">
        <f t="shared" si="3"/>
        <v>420</v>
      </c>
      <c r="U23" s="1">
        <f t="shared" si="4"/>
        <v>3220</v>
      </c>
    </row>
    <row r="24" spans="2:21" ht="27" customHeight="1" x14ac:dyDescent="0.25">
      <c r="B24" s="145">
        <v>19</v>
      </c>
      <c r="C24" s="152" t="s">
        <v>203</v>
      </c>
      <c r="D24" s="147">
        <v>4</v>
      </c>
      <c r="E24" s="147" t="s">
        <v>22</v>
      </c>
      <c r="F24" s="148">
        <f t="shared" si="5"/>
        <v>3220</v>
      </c>
      <c r="G24" s="148">
        <f t="shared" si="6"/>
        <v>12880</v>
      </c>
      <c r="H24" s="147">
        <v>2</v>
      </c>
      <c r="I24" s="149">
        <f t="shared" si="0"/>
        <v>6440</v>
      </c>
      <c r="J24" s="150" t="s">
        <v>82</v>
      </c>
      <c r="K24" s="149">
        <f t="shared" si="1"/>
        <v>6440</v>
      </c>
      <c r="L24" s="151">
        <f t="shared" si="2"/>
        <v>12880</v>
      </c>
      <c r="M24" s="144">
        <f t="shared" si="7"/>
        <v>4</v>
      </c>
      <c r="N24" s="26"/>
      <c r="S24" s="1">
        <v>4300</v>
      </c>
      <c r="T24">
        <f t="shared" si="3"/>
        <v>645</v>
      </c>
      <c r="U24" s="1">
        <f t="shared" si="4"/>
        <v>4945</v>
      </c>
    </row>
    <row r="25" spans="2:21" ht="27" customHeight="1" x14ac:dyDescent="0.25">
      <c r="B25" s="145">
        <v>20</v>
      </c>
      <c r="C25" s="152" t="s">
        <v>78</v>
      </c>
      <c r="D25" s="147">
        <v>4</v>
      </c>
      <c r="E25" s="147" t="s">
        <v>22</v>
      </c>
      <c r="F25" s="148">
        <f t="shared" si="5"/>
        <v>4945</v>
      </c>
      <c r="G25" s="148">
        <f t="shared" si="6"/>
        <v>19780</v>
      </c>
      <c r="H25" s="147">
        <v>2</v>
      </c>
      <c r="I25" s="149">
        <f t="shared" si="0"/>
        <v>9890</v>
      </c>
      <c r="J25" s="150" t="s">
        <v>82</v>
      </c>
      <c r="K25" s="149">
        <f t="shared" si="1"/>
        <v>9890</v>
      </c>
      <c r="L25" s="151">
        <f t="shared" si="2"/>
        <v>19780</v>
      </c>
      <c r="M25" s="144">
        <f t="shared" si="7"/>
        <v>4</v>
      </c>
      <c r="N25" s="26"/>
      <c r="S25" s="1">
        <v>1200</v>
      </c>
      <c r="T25">
        <f t="shared" si="3"/>
        <v>180</v>
      </c>
      <c r="U25" s="1">
        <f t="shared" si="4"/>
        <v>1380</v>
      </c>
    </row>
    <row r="26" spans="2:21" ht="27" customHeight="1" x14ac:dyDescent="0.25">
      <c r="B26" s="145">
        <v>21</v>
      </c>
      <c r="C26" s="152" t="s">
        <v>204</v>
      </c>
      <c r="D26" s="147">
        <v>20</v>
      </c>
      <c r="E26" s="147" t="s">
        <v>22</v>
      </c>
      <c r="F26" s="148">
        <f t="shared" si="5"/>
        <v>1380</v>
      </c>
      <c r="G26" s="148">
        <f t="shared" si="6"/>
        <v>27600</v>
      </c>
      <c r="H26" s="147">
        <v>10</v>
      </c>
      <c r="I26" s="149">
        <f t="shared" si="0"/>
        <v>13800</v>
      </c>
      <c r="J26" s="150" t="s">
        <v>79</v>
      </c>
      <c r="K26" s="149">
        <f t="shared" si="1"/>
        <v>13800</v>
      </c>
      <c r="L26" s="151">
        <f t="shared" si="2"/>
        <v>27600</v>
      </c>
      <c r="M26" s="144">
        <f t="shared" si="7"/>
        <v>20</v>
      </c>
      <c r="N26" s="26"/>
      <c r="S26" s="1">
        <v>4250</v>
      </c>
      <c r="T26">
        <f t="shared" si="3"/>
        <v>637.5</v>
      </c>
      <c r="U26" s="1">
        <f t="shared" si="4"/>
        <v>4887.5</v>
      </c>
    </row>
    <row r="27" spans="2:21" ht="27" customHeight="1" x14ac:dyDescent="0.25">
      <c r="B27" s="155"/>
      <c r="C27" s="156" t="s">
        <v>7</v>
      </c>
      <c r="D27" s="157">
        <f>SUM(D6:D26)</f>
        <v>461</v>
      </c>
      <c r="E27" s="158"/>
      <c r="F27" s="157"/>
      <c r="G27" s="159">
        <f>SUM(G6:G26)</f>
        <v>1157366.8999999999</v>
      </c>
      <c r="H27" s="156"/>
      <c r="I27" s="160">
        <f>SUM(I6:I26)</f>
        <v>590262.80000000005</v>
      </c>
      <c r="J27" s="156"/>
      <c r="K27" s="160">
        <f>SUM(K6:K26)</f>
        <v>567104.1</v>
      </c>
      <c r="L27" s="151">
        <f t="shared" si="2"/>
        <v>1157366.8999999999</v>
      </c>
      <c r="M27" s="26"/>
      <c r="N27" s="26"/>
      <c r="S27" s="1">
        <f>SUM(S5:S26)</f>
        <v>55035</v>
      </c>
      <c r="T27" s="1">
        <f t="shared" ref="T27:U27" si="8">SUM(T5:T26)</f>
        <v>8255.25</v>
      </c>
      <c r="U27" s="1">
        <f t="shared" si="8"/>
        <v>63290.25</v>
      </c>
    </row>
    <row r="28" spans="2:21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21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2:21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21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21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</sheetData>
  <mergeCells count="1">
    <mergeCell ref="B3:L3"/>
  </mergeCells>
  <printOptions horizontalCentered="1"/>
  <pageMargins left="0.31496062992125984" right="0.11811023622047245" top="0.35433070866141736" bottom="0.15748031496062992" header="0.31496062992125984" footer="0.31496062992125984"/>
  <pageSetup paperSize="5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N52"/>
  <sheetViews>
    <sheetView topLeftCell="E1" zoomScale="80" zoomScaleNormal="80" workbookViewId="0">
      <selection activeCell="H1" sqref="H1:N1048576"/>
    </sheetView>
  </sheetViews>
  <sheetFormatPr baseColWidth="10" defaultRowHeight="15" x14ac:dyDescent="0.25"/>
  <cols>
    <col min="1" max="1" width="4" customWidth="1"/>
    <col min="2" max="3" width="8.5703125" style="123" customWidth="1"/>
    <col min="4" max="4" width="61.7109375" style="3" customWidth="1"/>
    <col min="5" max="5" width="17.42578125" style="6" customWidth="1"/>
    <col min="6" max="6" width="31.85546875" style="1" customWidth="1"/>
    <col min="7" max="7" width="41.42578125" style="5" customWidth="1"/>
    <col min="8" max="14" width="26.42578125" hidden="1" customWidth="1"/>
    <col min="15" max="15" width="26.42578125" customWidth="1"/>
  </cols>
  <sheetData>
    <row r="1" spans="2:8" s="2" customFormat="1" ht="70.5" customHeight="1" thickBot="1" x14ac:dyDescent="0.3">
      <c r="B1" s="121"/>
      <c r="C1" s="121"/>
      <c r="D1" s="184" t="s">
        <v>189</v>
      </c>
      <c r="E1" s="184"/>
      <c r="F1" s="184"/>
      <c r="G1" s="184"/>
    </row>
    <row r="2" spans="2:8" s="4" customFormat="1" ht="54" customHeight="1" thickBot="1" x14ac:dyDescent="0.25">
      <c r="B2" s="20" t="s">
        <v>148</v>
      </c>
      <c r="C2" s="20" t="s">
        <v>67</v>
      </c>
      <c r="D2" s="20" t="s">
        <v>2</v>
      </c>
      <c r="E2" s="120" t="s">
        <v>174</v>
      </c>
      <c r="F2" s="12" t="s">
        <v>8</v>
      </c>
      <c r="G2" s="12" t="s">
        <v>11</v>
      </c>
    </row>
    <row r="3" spans="2:8" s="7" customFormat="1" ht="29.25" customHeight="1" x14ac:dyDescent="0.25">
      <c r="B3" s="166">
        <v>1</v>
      </c>
      <c r="C3" s="166">
        <v>28</v>
      </c>
      <c r="D3" s="167" t="s">
        <v>182</v>
      </c>
      <c r="E3" s="168" t="s">
        <v>154</v>
      </c>
      <c r="F3" s="169">
        <f>+G3</f>
        <v>4935.2</v>
      </c>
      <c r="G3" s="170">
        <v>4935.2</v>
      </c>
    </row>
    <row r="4" spans="2:8" s="7" customFormat="1" ht="29.25" customHeight="1" x14ac:dyDescent="0.25">
      <c r="B4" s="166">
        <v>2</v>
      </c>
      <c r="C4" s="166">
        <v>28</v>
      </c>
      <c r="D4" s="167" t="s">
        <v>182</v>
      </c>
      <c r="E4" s="168" t="s">
        <v>154</v>
      </c>
      <c r="F4" s="169">
        <f t="shared" ref="F4:F51" si="0">+G4</f>
        <v>4935.2</v>
      </c>
      <c r="G4" s="170">
        <v>4935.2</v>
      </c>
    </row>
    <row r="5" spans="2:8" s="7" customFormat="1" ht="29.25" customHeight="1" x14ac:dyDescent="0.25">
      <c r="B5" s="166">
        <v>3</v>
      </c>
      <c r="C5" s="166">
        <v>28</v>
      </c>
      <c r="D5" s="167" t="s">
        <v>182</v>
      </c>
      <c r="E5" s="168" t="s">
        <v>154</v>
      </c>
      <c r="F5" s="169">
        <f t="shared" si="0"/>
        <v>4935.2</v>
      </c>
      <c r="G5" s="170">
        <v>4935.2</v>
      </c>
    </row>
    <row r="6" spans="2:8" s="7" customFormat="1" ht="29.25" customHeight="1" x14ac:dyDescent="0.25">
      <c r="B6" s="166">
        <v>4</v>
      </c>
      <c r="C6" s="166">
        <v>9</v>
      </c>
      <c r="D6" s="167" t="s">
        <v>183</v>
      </c>
      <c r="E6" s="168" t="s">
        <v>154</v>
      </c>
      <c r="F6" s="169">
        <f t="shared" si="0"/>
        <v>5763.04</v>
      </c>
      <c r="G6" s="170">
        <v>5763.04</v>
      </c>
    </row>
    <row r="7" spans="2:8" s="17" customFormat="1" ht="29.25" customHeight="1" x14ac:dyDescent="0.25">
      <c r="B7" s="166">
        <v>5</v>
      </c>
      <c r="C7" s="166">
        <v>38</v>
      </c>
      <c r="D7" s="167" t="s">
        <v>97</v>
      </c>
      <c r="E7" s="168" t="s">
        <v>154</v>
      </c>
      <c r="F7" s="169">
        <f t="shared" si="0"/>
        <v>5763.04</v>
      </c>
      <c r="G7" s="170">
        <v>5763.04</v>
      </c>
    </row>
    <row r="8" spans="2:8" s="17" customFormat="1" ht="29.25" customHeight="1" x14ac:dyDescent="0.25">
      <c r="B8" s="166">
        <v>6</v>
      </c>
      <c r="C8" s="166">
        <v>9</v>
      </c>
      <c r="D8" s="167" t="s">
        <v>184</v>
      </c>
      <c r="E8" s="168" t="s">
        <v>154</v>
      </c>
      <c r="F8" s="169">
        <f t="shared" si="0"/>
        <v>4935.2</v>
      </c>
      <c r="G8" s="171">
        <v>4935.2</v>
      </c>
    </row>
    <row r="9" spans="2:8" s="17" customFormat="1" ht="29.25" customHeight="1" x14ac:dyDescent="0.25">
      <c r="B9" s="166">
        <v>7</v>
      </c>
      <c r="C9" s="166">
        <v>5</v>
      </c>
      <c r="D9" s="167" t="s">
        <v>13</v>
      </c>
      <c r="E9" s="168" t="s">
        <v>154</v>
      </c>
      <c r="F9" s="169">
        <f t="shared" si="0"/>
        <v>4935.2</v>
      </c>
      <c r="G9" s="171">
        <v>4935.2</v>
      </c>
    </row>
    <row r="10" spans="2:8" s="7" customFormat="1" ht="29.25" customHeight="1" x14ac:dyDescent="0.25">
      <c r="B10" s="166">
        <v>8</v>
      </c>
      <c r="C10" s="166">
        <v>9</v>
      </c>
      <c r="D10" s="167" t="s">
        <v>185</v>
      </c>
      <c r="E10" s="168" t="s">
        <v>154</v>
      </c>
      <c r="F10" s="169">
        <f t="shared" si="0"/>
        <v>5763.04</v>
      </c>
      <c r="G10" s="171">
        <v>5763.04</v>
      </c>
      <c r="H10" s="17"/>
    </row>
    <row r="11" spans="2:8" s="7" customFormat="1" ht="29.25" customHeight="1" x14ac:dyDescent="0.25">
      <c r="B11" s="166">
        <v>9</v>
      </c>
      <c r="C11" s="166">
        <v>9</v>
      </c>
      <c r="D11" s="167" t="s">
        <v>183</v>
      </c>
      <c r="E11" s="168" t="s">
        <v>154</v>
      </c>
      <c r="F11" s="169">
        <f t="shared" si="0"/>
        <v>5763.04</v>
      </c>
      <c r="G11" s="171">
        <v>5763.04</v>
      </c>
    </row>
    <row r="12" spans="2:8" s="7" customFormat="1" ht="29.25" customHeight="1" x14ac:dyDescent="0.25">
      <c r="B12" s="166">
        <v>10</v>
      </c>
      <c r="C12" s="166">
        <v>9</v>
      </c>
      <c r="D12" s="167" t="s">
        <v>184</v>
      </c>
      <c r="E12" s="168" t="s">
        <v>154</v>
      </c>
      <c r="F12" s="169">
        <f t="shared" si="0"/>
        <v>5763.04</v>
      </c>
      <c r="G12" s="171">
        <v>5763.04</v>
      </c>
    </row>
    <row r="13" spans="2:8" s="7" customFormat="1" ht="29.25" customHeight="1" x14ac:dyDescent="0.25">
      <c r="B13" s="166">
        <v>11</v>
      </c>
      <c r="C13" s="166">
        <v>9</v>
      </c>
      <c r="D13" s="167" t="s">
        <v>184</v>
      </c>
      <c r="E13" s="168" t="s">
        <v>154</v>
      </c>
      <c r="F13" s="169">
        <f t="shared" si="0"/>
        <v>5763.04</v>
      </c>
      <c r="G13" s="171">
        <v>5763.04</v>
      </c>
    </row>
    <row r="14" spans="2:8" s="7" customFormat="1" ht="29.25" customHeight="1" x14ac:dyDescent="0.25">
      <c r="B14" s="166">
        <v>12</v>
      </c>
      <c r="C14" s="166">
        <v>51</v>
      </c>
      <c r="D14" s="167" t="s">
        <v>91</v>
      </c>
      <c r="E14" s="168" t="s">
        <v>154</v>
      </c>
      <c r="F14" s="169">
        <f t="shared" si="0"/>
        <v>4935.2</v>
      </c>
      <c r="G14" s="171">
        <v>4935.2</v>
      </c>
    </row>
    <row r="15" spans="2:8" s="7" customFormat="1" ht="29.25" customHeight="1" x14ac:dyDescent="0.25">
      <c r="B15" s="166">
        <v>13</v>
      </c>
      <c r="C15" s="166">
        <v>51</v>
      </c>
      <c r="D15" s="167" t="s">
        <v>91</v>
      </c>
      <c r="E15" s="168" t="s">
        <v>154</v>
      </c>
      <c r="F15" s="169">
        <f t="shared" si="0"/>
        <v>4935.2</v>
      </c>
      <c r="G15" s="171">
        <v>4935.2</v>
      </c>
    </row>
    <row r="16" spans="2:8" s="7" customFormat="1" ht="29.25" customHeight="1" x14ac:dyDescent="0.25">
      <c r="B16" s="166">
        <v>14</v>
      </c>
      <c r="C16" s="166">
        <v>22</v>
      </c>
      <c r="D16" s="167" t="s">
        <v>5</v>
      </c>
      <c r="E16" s="168" t="s">
        <v>154</v>
      </c>
      <c r="F16" s="169">
        <f t="shared" si="0"/>
        <v>4935.2</v>
      </c>
      <c r="G16" s="171">
        <v>4935.2</v>
      </c>
    </row>
    <row r="17" spans="2:7" s="7" customFormat="1" ht="29.25" customHeight="1" x14ac:dyDescent="0.25">
      <c r="B17" s="166">
        <v>15</v>
      </c>
      <c r="C17" s="166">
        <v>22</v>
      </c>
      <c r="D17" s="167" t="s">
        <v>5</v>
      </c>
      <c r="E17" s="168" t="s">
        <v>154</v>
      </c>
      <c r="F17" s="169">
        <f t="shared" si="0"/>
        <v>5763.04</v>
      </c>
      <c r="G17" s="171">
        <v>5763.04</v>
      </c>
    </row>
    <row r="18" spans="2:7" s="7" customFormat="1" ht="29.25" customHeight="1" x14ac:dyDescent="0.25">
      <c r="B18" s="166">
        <v>16</v>
      </c>
      <c r="C18" s="166">
        <v>28</v>
      </c>
      <c r="D18" s="167" t="s">
        <v>156</v>
      </c>
      <c r="E18" s="168" t="s">
        <v>154</v>
      </c>
      <c r="F18" s="169">
        <f t="shared" si="0"/>
        <v>4935.2</v>
      </c>
      <c r="G18" s="171">
        <v>4935.2</v>
      </c>
    </row>
    <row r="19" spans="2:7" s="7" customFormat="1" ht="29.25" customHeight="1" x14ac:dyDescent="0.25">
      <c r="B19" s="166">
        <v>17</v>
      </c>
      <c r="C19" s="166">
        <v>28</v>
      </c>
      <c r="D19" s="167" t="s">
        <v>186</v>
      </c>
      <c r="E19" s="168" t="s">
        <v>154</v>
      </c>
      <c r="F19" s="169">
        <f t="shared" si="0"/>
        <v>4935.2</v>
      </c>
      <c r="G19" s="171">
        <v>4935.2</v>
      </c>
    </row>
    <row r="20" spans="2:7" s="7" customFormat="1" ht="29.25" customHeight="1" x14ac:dyDescent="0.25">
      <c r="B20" s="166">
        <v>18</v>
      </c>
      <c r="C20" s="166">
        <v>38</v>
      </c>
      <c r="D20" s="167" t="s">
        <v>187</v>
      </c>
      <c r="E20" s="168" t="s">
        <v>154</v>
      </c>
      <c r="F20" s="169">
        <f t="shared" si="0"/>
        <v>4935.2</v>
      </c>
      <c r="G20" s="171">
        <v>4935.2</v>
      </c>
    </row>
    <row r="21" spans="2:7" s="7" customFormat="1" ht="29.25" customHeight="1" x14ac:dyDescent="0.25">
      <c r="B21" s="166">
        <v>19</v>
      </c>
      <c r="C21" s="166">
        <v>24</v>
      </c>
      <c r="D21" s="167" t="s">
        <v>63</v>
      </c>
      <c r="E21" s="168" t="s">
        <v>154</v>
      </c>
      <c r="F21" s="169">
        <f t="shared" si="0"/>
        <v>13060.29</v>
      </c>
      <c r="G21" s="171">
        <v>13060.29</v>
      </c>
    </row>
    <row r="22" spans="2:7" s="7" customFormat="1" ht="29.25" customHeight="1" x14ac:dyDescent="0.25">
      <c r="B22" s="166">
        <v>20</v>
      </c>
      <c r="C22" s="166">
        <v>24</v>
      </c>
      <c r="D22" s="167" t="s">
        <v>63</v>
      </c>
      <c r="E22" s="168" t="s">
        <v>154</v>
      </c>
      <c r="F22" s="169">
        <f t="shared" si="0"/>
        <v>13060.29</v>
      </c>
      <c r="G22" s="171">
        <v>13060.29</v>
      </c>
    </row>
    <row r="23" spans="2:7" s="7" customFormat="1" ht="29.25" customHeight="1" x14ac:dyDescent="0.25">
      <c r="B23" s="166">
        <v>21</v>
      </c>
      <c r="C23" s="166">
        <v>24</v>
      </c>
      <c r="D23" s="167" t="s">
        <v>63</v>
      </c>
      <c r="E23" s="168" t="s">
        <v>154</v>
      </c>
      <c r="F23" s="169">
        <f t="shared" si="0"/>
        <v>13060.29</v>
      </c>
      <c r="G23" s="171">
        <v>13060.29</v>
      </c>
    </row>
    <row r="24" spans="2:7" s="7" customFormat="1" ht="29.25" customHeight="1" x14ac:dyDescent="0.25">
      <c r="B24" s="166">
        <v>22</v>
      </c>
      <c r="C24" s="166">
        <v>24</v>
      </c>
      <c r="D24" s="167" t="s">
        <v>63</v>
      </c>
      <c r="E24" s="168" t="s">
        <v>154</v>
      </c>
      <c r="F24" s="169">
        <f t="shared" si="0"/>
        <v>13060.29</v>
      </c>
      <c r="G24" s="171">
        <v>13060.29</v>
      </c>
    </row>
    <row r="25" spans="2:7" s="7" customFormat="1" ht="29.25" customHeight="1" x14ac:dyDescent="0.25">
      <c r="B25" s="166">
        <v>23</v>
      </c>
      <c r="C25" s="166">
        <v>24</v>
      </c>
      <c r="D25" s="167" t="s">
        <v>63</v>
      </c>
      <c r="E25" s="168" t="s">
        <v>154</v>
      </c>
      <c r="F25" s="169">
        <f t="shared" si="0"/>
        <v>13060.29</v>
      </c>
      <c r="G25" s="171">
        <v>13060.29</v>
      </c>
    </row>
    <row r="26" spans="2:7" s="7" customFormat="1" ht="29.25" customHeight="1" x14ac:dyDescent="0.25">
      <c r="B26" s="166">
        <v>24</v>
      </c>
      <c r="C26" s="166">
        <v>24</v>
      </c>
      <c r="D26" s="167" t="s">
        <v>63</v>
      </c>
      <c r="E26" s="168" t="s">
        <v>154</v>
      </c>
      <c r="F26" s="169">
        <f t="shared" si="0"/>
        <v>13060.29</v>
      </c>
      <c r="G26" s="171">
        <v>13060.29</v>
      </c>
    </row>
    <row r="27" spans="2:7" s="7" customFormat="1" ht="29.25" customHeight="1" x14ac:dyDescent="0.25">
      <c r="B27" s="166">
        <v>25</v>
      </c>
      <c r="C27" s="166">
        <v>24</v>
      </c>
      <c r="D27" s="167" t="s">
        <v>63</v>
      </c>
      <c r="E27" s="168" t="s">
        <v>154</v>
      </c>
      <c r="F27" s="169">
        <f t="shared" si="0"/>
        <v>13060.29</v>
      </c>
      <c r="G27" s="171">
        <v>13060.29</v>
      </c>
    </row>
    <row r="28" spans="2:7" s="7" customFormat="1" ht="29.25" customHeight="1" x14ac:dyDescent="0.25">
      <c r="B28" s="166">
        <v>26</v>
      </c>
      <c r="C28" s="166">
        <v>24</v>
      </c>
      <c r="D28" s="167" t="s">
        <v>63</v>
      </c>
      <c r="E28" s="168" t="s">
        <v>154</v>
      </c>
      <c r="F28" s="169">
        <f t="shared" si="0"/>
        <v>13060.29</v>
      </c>
      <c r="G28" s="171">
        <v>13060.29</v>
      </c>
    </row>
    <row r="29" spans="2:7" s="7" customFormat="1" ht="29.25" customHeight="1" x14ac:dyDescent="0.25">
      <c r="B29" s="166">
        <v>27</v>
      </c>
      <c r="C29" s="166">
        <v>24</v>
      </c>
      <c r="D29" s="167" t="s">
        <v>63</v>
      </c>
      <c r="E29" s="168" t="s">
        <v>154</v>
      </c>
      <c r="F29" s="169">
        <f t="shared" si="0"/>
        <v>13060.29</v>
      </c>
      <c r="G29" s="171">
        <v>13060.29</v>
      </c>
    </row>
    <row r="30" spans="2:7" s="7" customFormat="1" ht="29.25" customHeight="1" x14ac:dyDescent="0.25">
      <c r="B30" s="166">
        <v>28</v>
      </c>
      <c r="C30" s="166">
        <v>24</v>
      </c>
      <c r="D30" s="167" t="s">
        <v>63</v>
      </c>
      <c r="E30" s="168" t="s">
        <v>154</v>
      </c>
      <c r="F30" s="169">
        <f t="shared" si="0"/>
        <v>13060.29</v>
      </c>
      <c r="G30" s="171">
        <v>13060.29</v>
      </c>
    </row>
    <row r="31" spans="2:7" s="7" customFormat="1" ht="29.25" customHeight="1" x14ac:dyDescent="0.25">
      <c r="B31" s="166">
        <v>29</v>
      </c>
      <c r="C31" s="166">
        <v>24</v>
      </c>
      <c r="D31" s="167" t="s">
        <v>63</v>
      </c>
      <c r="E31" s="168" t="s">
        <v>154</v>
      </c>
      <c r="F31" s="169">
        <f t="shared" si="0"/>
        <v>13060.29</v>
      </c>
      <c r="G31" s="171">
        <v>13060.29</v>
      </c>
    </row>
    <row r="32" spans="2:7" s="7" customFormat="1" ht="29.25" customHeight="1" x14ac:dyDescent="0.25">
      <c r="B32" s="166">
        <v>30</v>
      </c>
      <c r="C32" s="166">
        <v>24</v>
      </c>
      <c r="D32" s="167" t="s">
        <v>63</v>
      </c>
      <c r="E32" s="168" t="s">
        <v>154</v>
      </c>
      <c r="F32" s="169">
        <f t="shared" si="0"/>
        <v>13060.29</v>
      </c>
      <c r="G32" s="171">
        <v>13060.29</v>
      </c>
    </row>
    <row r="33" spans="2:11" s="7" customFormat="1" ht="29.25" customHeight="1" x14ac:dyDescent="0.25">
      <c r="B33" s="166">
        <v>31</v>
      </c>
      <c r="C33" s="166">
        <v>24</v>
      </c>
      <c r="D33" s="167" t="s">
        <v>63</v>
      </c>
      <c r="E33" s="168" t="s">
        <v>154</v>
      </c>
      <c r="F33" s="169">
        <f t="shared" si="0"/>
        <v>13060.29</v>
      </c>
      <c r="G33" s="171">
        <v>13060.29</v>
      </c>
    </row>
    <row r="34" spans="2:11" s="7" customFormat="1" ht="29.25" customHeight="1" x14ac:dyDescent="0.25">
      <c r="B34" s="166">
        <v>32</v>
      </c>
      <c r="C34" s="166">
        <v>24</v>
      </c>
      <c r="D34" s="167" t="s">
        <v>63</v>
      </c>
      <c r="E34" s="168" t="s">
        <v>154</v>
      </c>
      <c r="F34" s="169">
        <f t="shared" si="0"/>
        <v>13060.29</v>
      </c>
      <c r="G34" s="171">
        <v>13060.29</v>
      </c>
    </row>
    <row r="35" spans="2:11" s="7" customFormat="1" ht="29.25" customHeight="1" x14ac:dyDescent="0.25">
      <c r="B35" s="166">
        <v>33</v>
      </c>
      <c r="C35" s="166">
        <v>24</v>
      </c>
      <c r="D35" s="167" t="s">
        <v>63</v>
      </c>
      <c r="E35" s="168" t="s">
        <v>154</v>
      </c>
      <c r="F35" s="169">
        <f t="shared" si="0"/>
        <v>13060.29</v>
      </c>
      <c r="G35" s="171">
        <v>13060.29</v>
      </c>
    </row>
    <row r="36" spans="2:11" s="7" customFormat="1" ht="29.25" customHeight="1" x14ac:dyDescent="0.25">
      <c r="B36" s="166">
        <v>34</v>
      </c>
      <c r="C36" s="166">
        <v>24</v>
      </c>
      <c r="D36" s="167" t="s">
        <v>63</v>
      </c>
      <c r="E36" s="168" t="s">
        <v>154</v>
      </c>
      <c r="F36" s="169">
        <f t="shared" si="0"/>
        <v>13060.29</v>
      </c>
      <c r="G36" s="171">
        <v>13060.29</v>
      </c>
    </row>
    <row r="37" spans="2:11" s="7" customFormat="1" ht="29.25" customHeight="1" x14ac:dyDescent="0.25">
      <c r="B37" s="166">
        <v>35</v>
      </c>
      <c r="C37" s="166">
        <v>24</v>
      </c>
      <c r="D37" s="167" t="s">
        <v>63</v>
      </c>
      <c r="E37" s="168" t="s">
        <v>154</v>
      </c>
      <c r="F37" s="169">
        <f t="shared" si="0"/>
        <v>13060.29</v>
      </c>
      <c r="G37" s="171">
        <v>13060.29</v>
      </c>
    </row>
    <row r="38" spans="2:11" s="7" customFormat="1" ht="29.25" customHeight="1" x14ac:dyDescent="0.25">
      <c r="B38" s="166">
        <v>36</v>
      </c>
      <c r="C38" s="166">
        <v>24</v>
      </c>
      <c r="D38" s="167" t="s">
        <v>63</v>
      </c>
      <c r="E38" s="168" t="s">
        <v>154</v>
      </c>
      <c r="F38" s="169">
        <f t="shared" si="0"/>
        <v>13060.29</v>
      </c>
      <c r="G38" s="171">
        <v>13060.29</v>
      </c>
    </row>
    <row r="39" spans="2:11" s="7" customFormat="1" ht="29.25" customHeight="1" x14ac:dyDescent="0.25">
      <c r="B39" s="166">
        <v>37</v>
      </c>
      <c r="C39" s="166">
        <v>24</v>
      </c>
      <c r="D39" s="167" t="s">
        <v>63</v>
      </c>
      <c r="E39" s="168" t="s">
        <v>154</v>
      </c>
      <c r="F39" s="169">
        <f t="shared" si="0"/>
        <v>13060.29</v>
      </c>
      <c r="G39" s="171">
        <v>13060.29</v>
      </c>
    </row>
    <row r="40" spans="2:11" s="7" customFormat="1" ht="29.25" customHeight="1" x14ac:dyDescent="0.25">
      <c r="B40" s="166">
        <v>38</v>
      </c>
      <c r="C40" s="166">
        <v>24</v>
      </c>
      <c r="D40" s="167" t="s">
        <v>63</v>
      </c>
      <c r="E40" s="168" t="s">
        <v>154</v>
      </c>
      <c r="F40" s="169">
        <f t="shared" si="0"/>
        <v>13060.29</v>
      </c>
      <c r="G40" s="171">
        <v>13060.29</v>
      </c>
    </row>
    <row r="41" spans="2:11" s="7" customFormat="1" ht="29.25" customHeight="1" x14ac:dyDescent="0.25">
      <c r="B41" s="166">
        <v>39</v>
      </c>
      <c r="C41" s="166">
        <v>24</v>
      </c>
      <c r="D41" s="167" t="s">
        <v>63</v>
      </c>
      <c r="E41" s="168" t="s">
        <v>154</v>
      </c>
      <c r="F41" s="169">
        <f t="shared" si="0"/>
        <v>13060.29</v>
      </c>
      <c r="G41" s="171">
        <v>13060.29</v>
      </c>
    </row>
    <row r="42" spans="2:11" s="7" customFormat="1" ht="29.25" customHeight="1" x14ac:dyDescent="0.25">
      <c r="B42" s="166">
        <v>40</v>
      </c>
      <c r="C42" s="166">
        <v>24</v>
      </c>
      <c r="D42" s="167" t="s">
        <v>63</v>
      </c>
      <c r="E42" s="168" t="s">
        <v>154</v>
      </c>
      <c r="F42" s="169">
        <f t="shared" si="0"/>
        <v>13060.29</v>
      </c>
      <c r="G42" s="171">
        <v>13060.29</v>
      </c>
    </row>
    <row r="43" spans="2:11" s="7" customFormat="1" ht="29.25" customHeight="1" x14ac:dyDescent="0.25">
      <c r="B43" s="166">
        <v>41</v>
      </c>
      <c r="C43" s="166">
        <v>24</v>
      </c>
      <c r="D43" s="167" t="s">
        <v>63</v>
      </c>
      <c r="E43" s="168" t="s">
        <v>154</v>
      </c>
      <c r="F43" s="169">
        <f t="shared" si="0"/>
        <v>13060.29</v>
      </c>
      <c r="G43" s="171">
        <v>13060.29</v>
      </c>
    </row>
    <row r="44" spans="2:11" s="7" customFormat="1" ht="29.25" customHeight="1" x14ac:dyDescent="0.25">
      <c r="B44" s="166">
        <v>42</v>
      </c>
      <c r="C44" s="166">
        <v>24</v>
      </c>
      <c r="D44" s="167" t="s">
        <v>63</v>
      </c>
      <c r="E44" s="168" t="s">
        <v>154</v>
      </c>
      <c r="F44" s="169">
        <f t="shared" si="0"/>
        <v>13060.29</v>
      </c>
      <c r="G44" s="171">
        <v>13060.29</v>
      </c>
    </row>
    <row r="45" spans="2:11" s="7" customFormat="1" ht="29.25" customHeight="1" x14ac:dyDescent="0.25">
      <c r="B45" s="166">
        <v>43</v>
      </c>
      <c r="C45" s="166">
        <v>24</v>
      </c>
      <c r="D45" s="167" t="s">
        <v>63</v>
      </c>
      <c r="E45" s="168" t="s">
        <v>154</v>
      </c>
      <c r="F45" s="169">
        <f t="shared" si="0"/>
        <v>13060.29</v>
      </c>
      <c r="G45" s="171">
        <v>13060.29</v>
      </c>
      <c r="I45" s="7">
        <v>13060.29</v>
      </c>
      <c r="J45" s="7">
        <v>26</v>
      </c>
      <c r="K45" s="7">
        <f>+I45*J45</f>
        <v>339567.54000000004</v>
      </c>
    </row>
    <row r="46" spans="2:11" s="7" customFormat="1" ht="29.25" customHeight="1" x14ac:dyDescent="0.25">
      <c r="B46" s="166">
        <v>44</v>
      </c>
      <c r="C46" s="166">
        <v>24</v>
      </c>
      <c r="D46" s="167" t="s">
        <v>63</v>
      </c>
      <c r="E46" s="168" t="s">
        <v>154</v>
      </c>
      <c r="F46" s="169">
        <f t="shared" si="0"/>
        <v>13060.29</v>
      </c>
      <c r="G46" s="171">
        <v>13060.29</v>
      </c>
      <c r="I46" s="7">
        <v>9703.2199999999993</v>
      </c>
      <c r="J46" s="7">
        <v>2</v>
      </c>
      <c r="K46" s="7">
        <f t="shared" ref="K46:K49" si="1">+I46*J46</f>
        <v>19406.439999999999</v>
      </c>
    </row>
    <row r="47" spans="2:11" s="7" customFormat="1" ht="29.25" customHeight="1" x14ac:dyDescent="0.25">
      <c r="B47" s="166">
        <v>45</v>
      </c>
      <c r="C47" s="166">
        <v>24</v>
      </c>
      <c r="D47" s="167" t="s">
        <v>63</v>
      </c>
      <c r="E47" s="168" t="s">
        <v>154</v>
      </c>
      <c r="F47" s="169">
        <f t="shared" si="0"/>
        <v>4935.2</v>
      </c>
      <c r="G47" s="171">
        <v>4935.2</v>
      </c>
      <c r="I47" s="7">
        <v>12813.1</v>
      </c>
      <c r="J47" s="7">
        <v>1</v>
      </c>
      <c r="K47" s="7">
        <f t="shared" si="1"/>
        <v>12813.1</v>
      </c>
    </row>
    <row r="48" spans="2:11" s="7" customFormat="1" ht="29.25" customHeight="1" x14ac:dyDescent="0.25">
      <c r="B48" s="166">
        <v>46</v>
      </c>
      <c r="C48" s="166">
        <v>24</v>
      </c>
      <c r="D48" s="167" t="s">
        <v>63</v>
      </c>
      <c r="E48" s="168" t="s">
        <v>154</v>
      </c>
      <c r="F48" s="169">
        <f t="shared" si="0"/>
        <v>4935.2</v>
      </c>
      <c r="G48" s="171">
        <v>4935.2</v>
      </c>
      <c r="I48" s="7">
        <v>4935.2</v>
      </c>
      <c r="J48" s="7">
        <v>13</v>
      </c>
      <c r="K48" s="7">
        <f t="shared" si="1"/>
        <v>64157.599999999999</v>
      </c>
    </row>
    <row r="49" spans="2:11" s="7" customFormat="1" ht="29.25" customHeight="1" x14ac:dyDescent="0.25">
      <c r="B49" s="166">
        <v>47</v>
      </c>
      <c r="C49" s="166">
        <v>24</v>
      </c>
      <c r="D49" s="167" t="s">
        <v>188</v>
      </c>
      <c r="E49" s="168" t="s">
        <v>154</v>
      </c>
      <c r="F49" s="169">
        <f t="shared" si="0"/>
        <v>9703.2199999999993</v>
      </c>
      <c r="G49" s="171">
        <v>9703.2199999999993</v>
      </c>
      <c r="I49" s="7">
        <v>5763.04</v>
      </c>
      <c r="J49" s="7">
        <v>7</v>
      </c>
      <c r="K49" s="7">
        <f t="shared" si="1"/>
        <v>40341.279999999999</v>
      </c>
    </row>
    <row r="50" spans="2:11" s="7" customFormat="1" ht="29.25" customHeight="1" x14ac:dyDescent="0.25">
      <c r="B50" s="166">
        <v>48</v>
      </c>
      <c r="C50" s="166">
        <v>24</v>
      </c>
      <c r="D50" s="167" t="s">
        <v>188</v>
      </c>
      <c r="E50" s="168" t="s">
        <v>154</v>
      </c>
      <c r="F50" s="169">
        <f t="shared" si="0"/>
        <v>9703.2199999999993</v>
      </c>
      <c r="G50" s="171">
        <v>9703.2199999999993</v>
      </c>
      <c r="K50" s="7">
        <f>SUM(K45:K49)</f>
        <v>476285.95999999996</v>
      </c>
    </row>
    <row r="51" spans="2:11" s="7" customFormat="1" ht="29.25" customHeight="1" x14ac:dyDescent="0.25">
      <c r="B51" s="172">
        <v>49</v>
      </c>
      <c r="C51" s="172">
        <v>24</v>
      </c>
      <c r="D51" s="173" t="s">
        <v>188</v>
      </c>
      <c r="E51" s="174" t="s">
        <v>154</v>
      </c>
      <c r="F51" s="175">
        <f t="shared" si="0"/>
        <v>12813.1</v>
      </c>
      <c r="G51" s="176">
        <v>12813.1</v>
      </c>
    </row>
    <row r="52" spans="2:11" s="7" customFormat="1" ht="29.25" customHeight="1" x14ac:dyDescent="0.25">
      <c r="B52" s="177"/>
      <c r="C52" s="177"/>
      <c r="D52" s="178" t="s">
        <v>7</v>
      </c>
      <c r="E52" s="179"/>
      <c r="F52" s="180">
        <f>SUM(F3:F51)</f>
        <v>476285.95999999973</v>
      </c>
      <c r="G52" s="180">
        <f>SUM(G3:G51)</f>
        <v>476285.95999999973</v>
      </c>
    </row>
  </sheetData>
  <mergeCells count="1">
    <mergeCell ref="D1:G1"/>
  </mergeCells>
  <printOptions horizontalCentered="1"/>
  <pageMargins left="0.31496062992125984" right="0.11811023622047245" top="0.74803149606299213" bottom="0.74803149606299213" header="0.31496062992125984" footer="0.31496062992125984"/>
  <pageSetup paperSize="5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C6" sqref="C6"/>
    </sheetView>
  </sheetViews>
  <sheetFormatPr baseColWidth="10" defaultRowHeight="15" x14ac:dyDescent="0.25"/>
  <cols>
    <col min="2" max="2" width="11.42578125" style="123"/>
    <col min="3" max="3" width="32.42578125" customWidth="1"/>
    <col min="4" max="4" width="21.140625" customWidth="1"/>
  </cols>
  <sheetData>
    <row r="3" spans="2:4" ht="46.5" customHeight="1" x14ac:dyDescent="0.25">
      <c r="B3" s="181" t="s">
        <v>148</v>
      </c>
      <c r="C3" s="181" t="s">
        <v>88</v>
      </c>
      <c r="D3" s="181" t="s">
        <v>87</v>
      </c>
    </row>
    <row r="4" spans="2:4" ht="46.5" customHeight="1" x14ac:dyDescent="0.25">
      <c r="B4" s="133">
        <v>1</v>
      </c>
      <c r="C4" s="134" t="s">
        <v>83</v>
      </c>
      <c r="D4" s="135">
        <f>+'MAT. UT. Y EQ. MENORES'!E16</f>
        <v>2297500</v>
      </c>
    </row>
    <row r="5" spans="2:4" ht="46.5" customHeight="1" x14ac:dyDescent="0.25">
      <c r="B5" s="133">
        <v>2</v>
      </c>
      <c r="C5" s="134" t="s">
        <v>84</v>
      </c>
      <c r="D5" s="135">
        <f>+'MAT. Y UT. MENORES DE TEC. '!E15</f>
        <v>1572500</v>
      </c>
    </row>
    <row r="6" spans="2:4" ht="46.5" customHeight="1" x14ac:dyDescent="0.25">
      <c r="B6" s="133">
        <v>3</v>
      </c>
      <c r="C6" s="134" t="s">
        <v>85</v>
      </c>
      <c r="D6" s="135">
        <f>+'MAT. DE LIMP.'!E15</f>
        <v>870000</v>
      </c>
    </row>
    <row r="7" spans="2:4" ht="46.5" customHeight="1" x14ac:dyDescent="0.25">
      <c r="B7" s="133">
        <v>4</v>
      </c>
      <c r="C7" s="134" t="s">
        <v>86</v>
      </c>
      <c r="D7" s="135">
        <f>+ARRENDAMIENTOS!H37</f>
        <v>2824168.8000000003</v>
      </c>
    </row>
    <row r="8" spans="2:4" ht="46.5" customHeight="1" x14ac:dyDescent="0.25">
      <c r="B8" s="133">
        <v>5</v>
      </c>
      <c r="C8" s="134" t="s">
        <v>218</v>
      </c>
      <c r="D8" s="135">
        <f>+AGUA!F14</f>
        <v>76927.91</v>
      </c>
    </row>
    <row r="9" spans="2:4" ht="46.5" customHeight="1" x14ac:dyDescent="0.25">
      <c r="B9" s="133">
        <v>6</v>
      </c>
      <c r="C9" s="134" t="s">
        <v>219</v>
      </c>
      <c r="D9" s="135">
        <f>+INTERNET!E23</f>
        <v>148236</v>
      </c>
    </row>
    <row r="10" spans="2:4" ht="46.5" customHeight="1" x14ac:dyDescent="0.25">
      <c r="B10" s="133">
        <v>7</v>
      </c>
      <c r="C10" s="134" t="s">
        <v>220</v>
      </c>
      <c r="D10" s="135">
        <f>+LLANTAS!G27</f>
        <v>1157366.8999999999</v>
      </c>
    </row>
    <row r="11" spans="2:4" ht="46.5" customHeight="1" x14ac:dyDescent="0.25">
      <c r="B11" s="133">
        <v>8</v>
      </c>
      <c r="C11" s="134" t="s">
        <v>221</v>
      </c>
      <c r="D11" s="135">
        <f>+SEGURO!F52</f>
        <v>476285.95999999973</v>
      </c>
    </row>
    <row r="12" spans="2:4" ht="46.5" customHeight="1" x14ac:dyDescent="0.25">
      <c r="B12" s="133"/>
      <c r="C12" s="136" t="s">
        <v>0</v>
      </c>
      <c r="D12" s="137">
        <f>SUM(D4:D11)</f>
        <v>9422985.5700000003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MAT. UT. Y EQ. MENORES</vt:lpstr>
      <vt:lpstr>MAT. Y UT. MENORES DE TEC. </vt:lpstr>
      <vt:lpstr>MAT. DE LIMP.</vt:lpstr>
      <vt:lpstr>ARRENDAMIENTOS</vt:lpstr>
      <vt:lpstr>AGUA</vt:lpstr>
      <vt:lpstr>INTERNET</vt:lpstr>
      <vt:lpstr>LLANTAS</vt:lpstr>
      <vt:lpstr>SEGURO</vt:lpstr>
      <vt:lpstr>TOTALES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Octavio García López</dc:creator>
  <cp:lastModifiedBy>MARTIN1</cp:lastModifiedBy>
  <cp:lastPrinted>2018-10-31T01:05:41Z</cp:lastPrinted>
  <dcterms:created xsi:type="dcterms:W3CDTF">2008-09-25T19:15:21Z</dcterms:created>
  <dcterms:modified xsi:type="dcterms:W3CDTF">2020-04-22T18:20:16Z</dcterms:modified>
</cp:coreProperties>
</file>